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hG1CsZN8mjjf3SVYz/n/YWhRwc9UgLmF+0GM6VUwFKBeNB6Z4XtzLvk/78pvpLMNRF/uYXouRIY32OJTrNgRGg==" workbookSaltValue="f67w3H0cj0bZaHYz2pMPGA==" workbookSpinCount="100000" lockStructure="1"/>
  <bookViews>
    <workbookView xWindow="240" yWindow="90" windowWidth="14805" windowHeight="8010"/>
  </bookViews>
  <sheets>
    <sheet name="JARDUERA KOSTUA" sheetId="5" r:id="rId1"/>
    <sheet name="AUTOFINANCIACION" sheetId="6" r:id="rId2"/>
  </sheets>
  <calcPr calcId="152511"/>
</workbook>
</file>

<file path=xl/calcChain.xml><?xml version="1.0" encoding="utf-8"?>
<calcChain xmlns="http://schemas.openxmlformats.org/spreadsheetml/2006/main">
  <c r="F5" i="6" l="1"/>
  <c r="F4" i="6"/>
</calcChain>
</file>

<file path=xl/sharedStrings.xml><?xml version="1.0" encoding="utf-8"?>
<sst xmlns="http://schemas.openxmlformats.org/spreadsheetml/2006/main" count="167" uniqueCount="81">
  <si>
    <t>Padel</t>
  </si>
  <si>
    <t>-</t>
  </si>
  <si>
    <t>Abdominales</t>
  </si>
  <si>
    <t>bodyweight</t>
  </si>
  <si>
    <t>circuito express</t>
  </si>
  <si>
    <t>Espalda sana</t>
  </si>
  <si>
    <t>Gap</t>
  </si>
  <si>
    <t>Global Fitness</t>
  </si>
  <si>
    <t>Hipopilates</t>
  </si>
  <si>
    <t>metaboliccal</t>
  </si>
  <si>
    <t>Patinaje</t>
  </si>
  <si>
    <t>Pilates</t>
  </si>
  <si>
    <t>Spinbike</t>
  </si>
  <si>
    <t>stretching</t>
  </si>
  <si>
    <t>yoga</t>
  </si>
  <si>
    <t>zunba</t>
  </si>
  <si>
    <t>zunba sabado</t>
  </si>
  <si>
    <t>coste monitor por acceso</t>
  </si>
  <si>
    <t>Igeriketa ume ikastaroak</t>
  </si>
  <si>
    <t>Igeriketajarduerak</t>
  </si>
  <si>
    <t>JARDUERAK</t>
  </si>
  <si>
    <t>ALOKAIRUAK</t>
  </si>
  <si>
    <t>Padel pista</t>
  </si>
  <si>
    <t>Tenis Pista</t>
  </si>
  <si>
    <t>Alokairuaren aforoa (perts.)</t>
  </si>
  <si>
    <t>Barrio aretoa</t>
  </si>
  <si>
    <t>Tabira Kantxa</t>
  </si>
  <si>
    <t>Futbol 7 Arripu</t>
  </si>
  <si>
    <t>Futbol 11 Arripu</t>
  </si>
  <si>
    <t>Futbol 7 Tabira</t>
  </si>
  <si>
    <t>Futbol 11 Tabira</t>
  </si>
  <si>
    <t>Saskibaloi kantxa</t>
  </si>
  <si>
    <t>Pilates hastapena</t>
  </si>
  <si>
    <t>San Fausto Frontoia</t>
  </si>
  <si>
    <t>Ezkurdi frontoia</t>
  </si>
  <si>
    <t>precio de base:  Mensual -8,5 accesos</t>
  </si>
  <si>
    <t>coste instalacion por acceso 
(cap.I + cap. II)</t>
  </si>
  <si>
    <t>EGUNEKO SARRERAK eta ABONOAK</t>
  </si>
  <si>
    <t>Igerilekua (eguneko sarrera)</t>
  </si>
  <si>
    <t>Udako Igerilekua (eguneko sarrera)</t>
  </si>
  <si>
    <t>Fitness Aretoa (eguneko Sarrera)</t>
  </si>
  <si>
    <t>Igerilekua (abonua)*</t>
  </si>
  <si>
    <t>Udako Igerilekua (abonua)*</t>
  </si>
  <si>
    <t>Igerilekua (abonua)**</t>
  </si>
  <si>
    <t>Udako Igerilekua (abonua)**</t>
  </si>
  <si>
    <t>* datuak kalkulatzeko hileko banakako abonoa (19€) eta 6 sarrera direla aurreikusi dira.</t>
  </si>
  <si>
    <t>** datuak kalkulatzeko hileko abono familiarra(186€, 3,5 kide) eta 2 sarrera (kide bakoitza) direla aurreikusi dira.</t>
  </si>
  <si>
    <t>Fitness Aretoa (urteko abonoa)***</t>
  </si>
  <si>
    <t>*** datuak kalkulatzeko urteko abonoa (201.60€) eta 8 sarrera direla aurreikusi dira.</t>
  </si>
  <si>
    <t>Rokodromoa (eguneko sarrera)</t>
  </si>
  <si>
    <t>Rokodromoa (abonua)****</t>
  </si>
  <si>
    <t>**** datuak kalkulatzeko hileko abonoa (8 €) eta 6 sarrera direla aurreikusi dira.</t>
  </si>
  <si>
    <t xml:space="preserve">dirulaguntza % </t>
  </si>
  <si>
    <t>BEGIRALE KOSTUA ORDUKO</t>
  </si>
  <si>
    <t>ASISTENTZIA</t>
  </si>
  <si>
    <t>begirale kostua sarrerako</t>
  </si>
  <si>
    <t>instalakuntza kostua sarrerako 
( I kap + II kap)</t>
  </si>
  <si>
    <t>Guztira kostea</t>
  </si>
  <si>
    <t>erabiltz. ordaindu/sarrerako 2020</t>
  </si>
  <si>
    <t>2020ko prezioa</t>
  </si>
  <si>
    <t xml:space="preserve">Dirulaguntza % </t>
  </si>
  <si>
    <t>DiruLaguntza €</t>
  </si>
  <si>
    <t>Igerilekua (abonua) MEDIA</t>
  </si>
  <si>
    <t>MEDIA</t>
  </si>
  <si>
    <t>Udako Igerilekua (abonua) MEDIA</t>
  </si>
  <si>
    <t>Alokairu prezioa 2020</t>
  </si>
  <si>
    <t>TARIFAK 2020</t>
  </si>
  <si>
    <t>erabiltz. ordaindu/sarrerako</t>
  </si>
  <si>
    <t>prezioa</t>
  </si>
  <si>
    <t>AUTOFINANCIACIÓN</t>
  </si>
  <si>
    <t>APORTACIÓN MUNICIPAL</t>
  </si>
  <si>
    <t>AÑO</t>
  </si>
  <si>
    <t>GASTO CORRIENTE</t>
  </si>
  <si>
    <t>INGRESOS POR TASAS</t>
  </si>
  <si>
    <t>Prezioa</t>
  </si>
  <si>
    <t>AUTOFINANTZAZIO IKERKETA</t>
  </si>
  <si>
    <t>AUTOFINANTZAZIOA 5% IGOERA</t>
  </si>
  <si>
    <t>AUTOFINANTZAZIOA 10% IGOERA</t>
  </si>
  <si>
    <t>AUTOFINANTZAZIOA 15% IGOERA</t>
  </si>
  <si>
    <t>AUTOFINANTZAZIOA 100% IGOERA</t>
  </si>
  <si>
    <t>EJEMPLOS DE AUTOFINANCIACIÓN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</si>
</sst>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0.0%"/>
    <numFmt numFmtId="165" formatCode="_-* #,##0.0\ &quot;€&quot;_-;\-* #,##0.0\ &quot;€&quot;_-;_-* &quot;-&quot;??\ &quot;€&quot;_-;_-@_-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63">
    <xf numFmtId="0" fontId="0" fillId="0" borderId="0" xfId="0"/>
    <xf numFmtId="0" fontId="0" fillId="0" borderId="1" xfId="0" applyBorder="1"/>
    <xf numFmtId="0" fontId="4" fillId="0" borderId="0" xfId="0" applyFont="1" applyAlignment="1">
      <alignment vertical="center" wrapText="1"/>
    </xf>
    <xf numFmtId="0" fontId="5" fillId="0" borderId="1" xfId="0" applyFont="1" applyBorder="1"/>
    <xf numFmtId="2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Fill="1" applyBorder="1"/>
    <xf numFmtId="44" fontId="0" fillId="0" borderId="1" xfId="1" applyFont="1" applyBorder="1"/>
    <xf numFmtId="44" fontId="6" fillId="0" borderId="1" xfId="1" applyFont="1" applyBorder="1" applyAlignment="1">
      <alignment horizontal="center"/>
    </xf>
    <xf numFmtId="0" fontId="0" fillId="0" borderId="1" xfId="0" applyFill="1" applyBorder="1"/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8" fillId="5" borderId="1" xfId="0" applyFont="1" applyFill="1" applyBorder="1"/>
    <xf numFmtId="0" fontId="9" fillId="5" borderId="1" xfId="0" applyFont="1" applyFill="1" applyBorder="1" applyAlignment="1">
      <alignment horizontal="center" vertical="center" wrapText="1"/>
    </xf>
    <xf numFmtId="44" fontId="8" fillId="5" borderId="1" xfId="1" applyFont="1" applyFill="1" applyBorder="1"/>
    <xf numFmtId="0" fontId="6" fillId="0" borderId="1" xfId="0" applyFont="1" applyBorder="1"/>
    <xf numFmtId="0" fontId="5" fillId="0" borderId="5" xfId="0" applyFont="1" applyFill="1" applyBorder="1"/>
    <xf numFmtId="10" fontId="10" fillId="0" borderId="1" xfId="2" applyNumberFormat="1" applyFont="1" applyBorder="1"/>
    <xf numFmtId="10" fontId="4" fillId="0" borderId="1" xfId="2" applyNumberFormat="1" applyFont="1" applyBorder="1"/>
    <xf numFmtId="10" fontId="4" fillId="0" borderId="1" xfId="0" applyNumberFormat="1" applyFont="1" applyBorder="1"/>
    <xf numFmtId="0" fontId="5" fillId="0" borderId="4" xfId="0" applyFont="1" applyBorder="1"/>
    <xf numFmtId="0" fontId="0" fillId="0" borderId="0" xfId="0" applyAlignment="1">
      <alignment wrapText="1"/>
    </xf>
    <xf numFmtId="44" fontId="0" fillId="0" borderId="1" xfId="1" applyFont="1" applyBorder="1" applyAlignment="1">
      <alignment wrapText="1"/>
    </xf>
    <xf numFmtId="44" fontId="0" fillId="6" borderId="1" xfId="1" applyFont="1" applyFill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10" fontId="10" fillId="0" borderId="0" xfId="2" applyNumberFormat="1" applyFont="1" applyBorder="1"/>
    <xf numFmtId="44" fontId="4" fillId="0" borderId="1" xfId="1" applyFont="1" applyBorder="1"/>
    <xf numFmtId="44" fontId="8" fillId="3" borderId="1" xfId="1" applyFont="1" applyFill="1" applyBorder="1"/>
    <xf numFmtId="2" fontId="0" fillId="3" borderId="1" xfId="0" applyNumberFormat="1" applyFill="1" applyBorder="1"/>
    <xf numFmtId="0" fontId="0" fillId="3" borderId="1" xfId="0" applyFill="1" applyBorder="1"/>
    <xf numFmtId="165" fontId="8" fillId="2" borderId="1" xfId="1" applyNumberFormat="1" applyFont="1" applyFill="1" applyBorder="1"/>
    <xf numFmtId="166" fontId="8" fillId="5" borderId="1" xfId="0" applyNumberFormat="1" applyFont="1" applyFill="1" applyBorder="1"/>
    <xf numFmtId="0" fontId="0" fillId="0" borderId="0" xfId="0" applyFill="1" applyBorder="1" applyAlignment="1">
      <alignment horizontal="center"/>
    </xf>
    <xf numFmtId="44" fontId="0" fillId="0" borderId="0" xfId="0" applyNumberFormat="1"/>
    <xf numFmtId="165" fontId="4" fillId="0" borderId="1" xfId="1" applyNumberFormat="1" applyFont="1" applyBorder="1"/>
    <xf numFmtId="165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/>
    <xf numFmtId="0" fontId="12" fillId="0" borderId="1" xfId="0" applyFont="1" applyBorder="1"/>
    <xf numFmtId="0" fontId="13" fillId="5" borderId="1" xfId="0" applyFont="1" applyFill="1" applyBorder="1"/>
    <xf numFmtId="44" fontId="13" fillId="5" borderId="1" xfId="1" applyFont="1" applyFill="1" applyBorder="1"/>
    <xf numFmtId="44" fontId="11" fillId="0" borderId="1" xfId="1" applyFont="1" applyBorder="1" applyAlignment="1">
      <alignment horizontal="center"/>
    </xf>
    <xf numFmtId="10" fontId="14" fillId="0" borderId="1" xfId="2" applyNumberFormat="1" applyFont="1" applyBorder="1"/>
    <xf numFmtId="44" fontId="14" fillId="0" borderId="1" xfId="1" applyFont="1" applyBorder="1"/>
    <xf numFmtId="165" fontId="14" fillId="0" borderId="1" xfId="1" applyNumberFormat="1" applyFont="1" applyBorder="1"/>
    <xf numFmtId="44" fontId="0" fillId="3" borderId="1" xfId="1" applyFont="1" applyFill="1" applyBorder="1"/>
    <xf numFmtId="44" fontId="12" fillId="3" borderId="1" xfId="1" applyFont="1" applyFill="1" applyBorder="1"/>
    <xf numFmtId="0" fontId="2" fillId="4" borderId="1" xfId="0" applyFont="1" applyFill="1" applyBorder="1"/>
    <xf numFmtId="9" fontId="2" fillId="4" borderId="1" xfId="0" applyNumberFormat="1" applyFont="1" applyFill="1" applyBorder="1"/>
    <xf numFmtId="10" fontId="2" fillId="3" borderId="1" xfId="2" applyNumberFormat="1" applyFont="1" applyFill="1" applyBorder="1"/>
    <xf numFmtId="164" fontId="2" fillId="3" borderId="1" xfId="2" applyNumberFormat="1" applyFont="1" applyFill="1" applyBorder="1"/>
    <xf numFmtId="9" fontId="0" fillId="0" borderId="1" xfId="0" applyNumberFormat="1" applyBorder="1" applyAlignment="1">
      <alignment wrapText="1"/>
    </xf>
    <xf numFmtId="0" fontId="0" fillId="4" borderId="2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5" fillId="0" borderId="0" xfId="0" applyFont="1"/>
    <xf numFmtId="0" fontId="16" fillId="4" borderId="2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</cellXfs>
  <cellStyles count="6">
    <cellStyle name="Moneda" xfId="1" builtinId="4"/>
    <cellStyle name="Normal" xfId="0" builtinId="0"/>
    <cellStyle name="Normal 2" xfId="4"/>
    <cellStyle name="Normal 4" xfId="3"/>
    <cellStyle name="Normal 5" xfId="5"/>
    <cellStyle name="Porcentaje" xfId="2" builtinId="5"/>
  </cellStyles>
  <dxfs count="0"/>
  <tableStyles count="0" defaultTableStyle="TableStyleMedium2" defaultPivotStyle="PivotStyleMedium9"/>
  <colors>
    <mruColors>
      <color rgb="FFFFEF9F"/>
      <color rgb="FFD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58"/>
  <sheetViews>
    <sheetView tabSelected="1" topLeftCell="A2" zoomScale="85" zoomScaleNormal="85" workbookViewId="0">
      <selection activeCell="N44" sqref="N43:N44"/>
    </sheetView>
  </sheetViews>
  <sheetFormatPr baseColWidth="10" defaultRowHeight="15" x14ac:dyDescent="0.25"/>
  <cols>
    <col min="1" max="1" width="5.85546875" customWidth="1"/>
    <col min="2" max="2" width="35.5703125" customWidth="1"/>
    <col min="3" max="3" width="11.42578125" customWidth="1"/>
    <col min="4" max="4" width="16.7109375" customWidth="1"/>
    <col min="5" max="5" width="12.5703125" customWidth="1"/>
    <col min="6" max="6" width="20" customWidth="1"/>
    <col min="7" max="7" width="17" customWidth="1"/>
    <col min="8" max="8" width="12" customWidth="1"/>
    <col min="9" max="9" width="17.28515625" customWidth="1"/>
    <col min="11" max="11" width="13" customWidth="1"/>
    <col min="12" max="12" width="9.28515625" customWidth="1"/>
    <col min="13" max="13" width="3.85546875" customWidth="1"/>
    <col min="14" max="14" width="17.42578125" customWidth="1"/>
    <col min="15" max="15" width="11.5703125" customWidth="1"/>
    <col min="16" max="16" width="13.5703125" bestFit="1" customWidth="1"/>
    <col min="17" max="17" width="8.7109375" customWidth="1"/>
    <col min="18" max="18" width="4" customWidth="1"/>
    <col min="19" max="19" width="17.5703125" customWidth="1"/>
    <col min="20" max="20" width="11.5703125" customWidth="1"/>
    <col min="21" max="21" width="13.5703125" bestFit="1" customWidth="1"/>
    <col min="22" max="22" width="9" customWidth="1"/>
    <col min="23" max="23" width="4.28515625" customWidth="1"/>
    <col min="24" max="24" width="18.140625" customWidth="1"/>
    <col min="25" max="25" width="11.5703125" customWidth="1"/>
    <col min="26" max="26" width="13.5703125" bestFit="1" customWidth="1"/>
    <col min="27" max="27" width="8.85546875" customWidth="1"/>
    <col min="28" max="28" width="9.140625" customWidth="1"/>
    <col min="29" max="29" width="24.42578125" customWidth="1"/>
    <col min="30" max="30" width="11.28515625" style="24" customWidth="1"/>
  </cols>
  <sheetData>
    <row r="2" spans="2:32" ht="26.25" x14ac:dyDescent="0.4">
      <c r="H2" s="61" t="s">
        <v>75</v>
      </c>
      <c r="I2" s="62"/>
      <c r="J2" s="62"/>
      <c r="K2" s="62"/>
      <c r="L2" s="62"/>
      <c r="M2" s="62"/>
      <c r="N2" s="62"/>
      <c r="O2" s="62"/>
      <c r="P2" s="62"/>
      <c r="Q2" s="62"/>
      <c r="R2" s="60"/>
      <c r="S2" s="60"/>
      <c r="T2" s="60"/>
      <c r="U2" s="60"/>
    </row>
    <row r="4" spans="2:32" x14ac:dyDescent="0.25">
      <c r="B4" s="54" t="s">
        <v>20</v>
      </c>
      <c r="C4" s="55"/>
      <c r="D4" s="55"/>
      <c r="E4" s="55"/>
      <c r="F4" s="55"/>
      <c r="G4" s="55"/>
      <c r="H4" s="56"/>
      <c r="I4" s="54" t="s">
        <v>66</v>
      </c>
      <c r="J4" s="55"/>
      <c r="K4" s="55"/>
      <c r="L4" s="56"/>
      <c r="N4" s="54" t="s">
        <v>76</v>
      </c>
      <c r="O4" s="55"/>
      <c r="P4" s="55"/>
      <c r="Q4" s="56"/>
      <c r="S4" s="54" t="s">
        <v>77</v>
      </c>
      <c r="T4" s="55"/>
      <c r="U4" s="55"/>
      <c r="V4" s="56"/>
      <c r="X4" s="54" t="s">
        <v>78</v>
      </c>
      <c r="Y4" s="55"/>
      <c r="Z4" s="55"/>
      <c r="AA4" s="56"/>
      <c r="AC4" s="54" t="s">
        <v>79</v>
      </c>
      <c r="AD4" s="55"/>
      <c r="AE4" s="55"/>
      <c r="AF4" s="56"/>
    </row>
    <row r="5" spans="2:32" ht="42" customHeight="1" x14ac:dyDescent="0.25">
      <c r="B5" s="1"/>
      <c r="C5" s="6">
        <v>2019</v>
      </c>
      <c r="D5" s="11" t="s">
        <v>53</v>
      </c>
      <c r="E5" s="11" t="s">
        <v>54</v>
      </c>
      <c r="F5" s="11" t="s">
        <v>55</v>
      </c>
      <c r="G5" s="11" t="s">
        <v>56</v>
      </c>
      <c r="H5" s="5" t="s">
        <v>57</v>
      </c>
      <c r="I5" s="6" t="s">
        <v>58</v>
      </c>
      <c r="J5" s="6" t="s">
        <v>60</v>
      </c>
      <c r="K5" s="6" t="s">
        <v>61</v>
      </c>
      <c r="L5" s="6" t="s">
        <v>59</v>
      </c>
      <c r="M5" s="2"/>
      <c r="N5" s="6" t="s">
        <v>67</v>
      </c>
      <c r="O5" s="6" t="s">
        <v>52</v>
      </c>
      <c r="P5" s="6" t="s">
        <v>61</v>
      </c>
      <c r="Q5" s="6" t="s">
        <v>68</v>
      </c>
      <c r="S5" s="6" t="s">
        <v>67</v>
      </c>
      <c r="T5" s="6" t="s">
        <v>52</v>
      </c>
      <c r="U5" s="6" t="s">
        <v>61</v>
      </c>
      <c r="V5" s="6" t="s">
        <v>68</v>
      </c>
      <c r="X5" s="6" t="s">
        <v>67</v>
      </c>
      <c r="Y5" s="6" t="s">
        <v>52</v>
      </c>
      <c r="Z5" s="6" t="s">
        <v>61</v>
      </c>
      <c r="AA5" s="6" t="s">
        <v>68</v>
      </c>
      <c r="AC5" s="1"/>
      <c r="AD5" s="6" t="s">
        <v>52</v>
      </c>
      <c r="AE5" s="6" t="s">
        <v>61</v>
      </c>
      <c r="AF5" s="6" t="s">
        <v>68</v>
      </c>
    </row>
    <row r="6" spans="2:32" ht="15.75" hidden="1" x14ac:dyDescent="0.25">
      <c r="B6" s="3" t="s">
        <v>2</v>
      </c>
      <c r="C6" s="1">
        <v>1868</v>
      </c>
      <c r="D6" s="12"/>
      <c r="E6" s="12"/>
      <c r="F6" s="12"/>
      <c r="G6" s="12"/>
      <c r="H6" s="4">
        <v>0</v>
      </c>
      <c r="I6" s="1"/>
      <c r="J6" s="1"/>
      <c r="K6" s="1"/>
      <c r="L6" s="1"/>
      <c r="N6" s="1"/>
      <c r="O6" s="1"/>
      <c r="P6" s="1"/>
      <c r="Q6" s="1"/>
      <c r="S6" s="1"/>
      <c r="T6" s="1"/>
      <c r="U6" s="1"/>
      <c r="V6" s="1"/>
      <c r="X6" s="1"/>
      <c r="Y6" s="1"/>
      <c r="Z6" s="1"/>
      <c r="AA6" s="1"/>
      <c r="AC6" s="23" t="s">
        <v>2</v>
      </c>
      <c r="AF6" s="24"/>
    </row>
    <row r="7" spans="2:32" ht="15.75" x14ac:dyDescent="0.25">
      <c r="B7" s="13" t="s">
        <v>3</v>
      </c>
      <c r="C7" s="10">
        <v>9116</v>
      </c>
      <c r="D7" s="33">
        <v>38.700000000000003</v>
      </c>
      <c r="E7" s="34">
        <v>18</v>
      </c>
      <c r="F7" s="30">
        <v>2.1500000000000004</v>
      </c>
      <c r="G7" s="17">
        <v>2.5050950111343493</v>
      </c>
      <c r="H7" s="4">
        <v>4.6550950111343496</v>
      </c>
      <c r="I7" s="31">
        <v>2.3529411764705883</v>
      </c>
      <c r="J7" s="21">
        <v>0.49454497258537683</v>
      </c>
      <c r="K7" s="29">
        <v>9761.1322589743486</v>
      </c>
      <c r="L7" s="37">
        <v>20</v>
      </c>
      <c r="N7" s="31">
        <v>2.4705882352941178</v>
      </c>
      <c r="O7" s="21">
        <v>0.46927222121464568</v>
      </c>
      <c r="P7" s="29">
        <v>9262.3087295625828</v>
      </c>
      <c r="Q7" s="37">
        <v>21</v>
      </c>
      <c r="S7" s="31">
        <v>2.7176470588235295</v>
      </c>
      <c r="T7" s="21">
        <v>0.4161994433361102</v>
      </c>
      <c r="U7" s="29">
        <v>8214.7793177978765</v>
      </c>
      <c r="V7" s="37">
        <v>23.1</v>
      </c>
      <c r="X7" s="31">
        <v>2.8535294117647063</v>
      </c>
      <c r="Y7" s="21">
        <v>0.38700941550291568</v>
      </c>
      <c r="Z7" s="29">
        <v>7638.6381413272875</v>
      </c>
      <c r="AA7" s="37">
        <v>24.255000000000003</v>
      </c>
      <c r="AC7" s="13" t="s">
        <v>3</v>
      </c>
      <c r="AD7" s="53">
        <v>0</v>
      </c>
      <c r="AE7" s="37">
        <v>0</v>
      </c>
      <c r="AF7" s="25">
        <v>39.568307594641972</v>
      </c>
    </row>
    <row r="8" spans="2:32" ht="15.75" hidden="1" x14ac:dyDescent="0.25">
      <c r="B8" s="13" t="s">
        <v>4</v>
      </c>
      <c r="C8" s="10">
        <v>9624</v>
      </c>
      <c r="D8" s="33">
        <v>38.700000000000003</v>
      </c>
      <c r="E8" s="34"/>
      <c r="F8" s="30"/>
      <c r="G8" s="17"/>
      <c r="H8" s="4">
        <v>0</v>
      </c>
      <c r="I8" s="31"/>
      <c r="J8" s="22"/>
      <c r="K8" s="29">
        <v>0</v>
      </c>
      <c r="L8" s="37">
        <v>0</v>
      </c>
      <c r="N8" s="31">
        <v>0</v>
      </c>
      <c r="O8" s="22" t="e">
        <v>#DIV/0!</v>
      </c>
      <c r="P8" s="29" t="e">
        <v>#DIV/0!</v>
      </c>
      <c r="Q8" s="37">
        <v>0</v>
      </c>
      <c r="S8" s="31">
        <v>0</v>
      </c>
      <c r="T8" s="21" t="e">
        <v>#DIV/0!</v>
      </c>
      <c r="U8" s="29" t="e">
        <v>#DIV/0!</v>
      </c>
      <c r="V8" s="37">
        <v>0</v>
      </c>
      <c r="X8" s="31">
        <v>0</v>
      </c>
      <c r="Y8" s="21" t="e">
        <v>#DIV/0!</v>
      </c>
      <c r="Z8" s="29" t="e">
        <v>#DIV/0!</v>
      </c>
      <c r="AA8" s="37">
        <v>0</v>
      </c>
      <c r="AC8" s="13" t="s">
        <v>4</v>
      </c>
      <c r="AD8" s="53">
        <v>0</v>
      </c>
      <c r="AE8" s="37">
        <v>0</v>
      </c>
      <c r="AF8" s="25">
        <v>0</v>
      </c>
    </row>
    <row r="9" spans="2:32" ht="15.75" hidden="1" x14ac:dyDescent="0.25">
      <c r="B9" s="13" t="s">
        <v>5</v>
      </c>
      <c r="C9" s="10">
        <v>3212</v>
      </c>
      <c r="D9" s="33">
        <v>38.700000000000003</v>
      </c>
      <c r="E9" s="34"/>
      <c r="F9" s="30"/>
      <c r="G9" s="17"/>
      <c r="H9" s="4">
        <v>0</v>
      </c>
      <c r="I9" s="31"/>
      <c r="J9" s="22"/>
      <c r="K9" s="29">
        <v>0</v>
      </c>
      <c r="L9" s="37">
        <v>0</v>
      </c>
      <c r="N9" s="31">
        <v>0</v>
      </c>
      <c r="O9" s="22" t="e">
        <v>#DIV/0!</v>
      </c>
      <c r="P9" s="29" t="e">
        <v>#DIV/0!</v>
      </c>
      <c r="Q9" s="37">
        <v>0</v>
      </c>
      <c r="S9" s="31">
        <v>0</v>
      </c>
      <c r="T9" s="21" t="e">
        <v>#DIV/0!</v>
      </c>
      <c r="U9" s="29" t="e">
        <v>#DIV/0!</v>
      </c>
      <c r="V9" s="37">
        <v>0</v>
      </c>
      <c r="X9" s="31">
        <v>0</v>
      </c>
      <c r="Y9" s="21" t="e">
        <v>#DIV/0!</v>
      </c>
      <c r="Z9" s="29" t="e">
        <v>#DIV/0!</v>
      </c>
      <c r="AA9" s="37">
        <v>0</v>
      </c>
      <c r="AC9" s="13" t="s">
        <v>5</v>
      </c>
      <c r="AD9" s="53">
        <v>0</v>
      </c>
      <c r="AE9" s="37">
        <v>0</v>
      </c>
      <c r="AF9" s="25">
        <v>0</v>
      </c>
    </row>
    <row r="10" spans="2:32" ht="15.75" x14ac:dyDescent="0.25">
      <c r="B10" s="13" t="s">
        <v>6</v>
      </c>
      <c r="C10" s="10">
        <v>15452</v>
      </c>
      <c r="D10" s="33">
        <v>38.700000000000003</v>
      </c>
      <c r="E10" s="34">
        <v>17.5</v>
      </c>
      <c r="F10" s="30">
        <v>2.2114285714285717</v>
      </c>
      <c r="G10" s="17">
        <v>2.5050950111343493</v>
      </c>
      <c r="H10" s="4">
        <v>4.716523582562921</v>
      </c>
      <c r="I10" s="31">
        <v>2.8235294117647061</v>
      </c>
      <c r="J10" s="21">
        <v>0.40135369571704277</v>
      </c>
      <c r="K10" s="29">
        <v>13226.991052339672</v>
      </c>
      <c r="L10" s="37">
        <v>24</v>
      </c>
      <c r="N10" s="31">
        <v>2.9647058823529413</v>
      </c>
      <c r="O10" s="21">
        <v>0.37142138050289492</v>
      </c>
      <c r="P10" s="29">
        <v>12240.54326392198</v>
      </c>
      <c r="Q10" s="37">
        <v>25.200000000000003</v>
      </c>
      <c r="S10" s="31">
        <v>3.2611764705882358</v>
      </c>
      <c r="T10" s="21">
        <v>0.30856351855318431</v>
      </c>
      <c r="U10" s="29">
        <v>10169.002908244824</v>
      </c>
      <c r="V10" s="37">
        <v>27.720000000000006</v>
      </c>
      <c r="X10" s="31">
        <v>3.4242352941176479</v>
      </c>
      <c r="Y10" s="21">
        <v>0.27399169448084348</v>
      </c>
      <c r="Z10" s="29">
        <v>9029.6557126223852</v>
      </c>
      <c r="AA10" s="37">
        <v>29.106000000000009</v>
      </c>
      <c r="AC10" s="13" t="s">
        <v>6</v>
      </c>
      <c r="AD10" s="53">
        <v>0</v>
      </c>
      <c r="AE10" s="37">
        <v>0</v>
      </c>
      <c r="AF10" s="25">
        <v>40.090450451784832</v>
      </c>
    </row>
    <row r="11" spans="2:32" ht="15.75" x14ac:dyDescent="0.25">
      <c r="B11" s="13" t="s">
        <v>7</v>
      </c>
      <c r="C11" s="10">
        <v>28630</v>
      </c>
      <c r="D11" s="33">
        <v>38.700000000000003</v>
      </c>
      <c r="E11" s="34">
        <v>17</v>
      </c>
      <c r="F11" s="30">
        <v>2.2764705882352945</v>
      </c>
      <c r="G11" s="17">
        <v>2.5050950111343493</v>
      </c>
      <c r="H11" s="4">
        <v>4.7815655993696442</v>
      </c>
      <c r="I11" s="31">
        <v>1.8823529411764706</v>
      </c>
      <c r="J11" s="21">
        <v>0.60633125237796137</v>
      </c>
      <c r="K11" s="29">
        <v>36461.906792485774</v>
      </c>
      <c r="L11" s="37">
        <v>16</v>
      </c>
      <c r="N11" s="31">
        <v>1.9764705882352942</v>
      </c>
      <c r="O11" s="21">
        <v>0.58664781499685936</v>
      </c>
      <c r="P11" s="29">
        <v>35278.237541839779</v>
      </c>
      <c r="Q11" s="37">
        <v>16.8</v>
      </c>
      <c r="S11" s="31">
        <v>2.1741176470588237</v>
      </c>
      <c r="T11" s="21">
        <v>0.54531259649654529</v>
      </c>
      <c r="U11" s="29">
        <v>32792.532115483184</v>
      </c>
      <c r="V11" s="37">
        <v>18.48</v>
      </c>
      <c r="X11" s="31">
        <v>2.2828235294117651</v>
      </c>
      <c r="Y11" s="21">
        <v>0.52257822632137252</v>
      </c>
      <c r="Z11" s="29">
        <v>31425.394130987061</v>
      </c>
      <c r="AA11" s="37">
        <v>19.404000000000003</v>
      </c>
      <c r="AC11" s="13" t="s">
        <v>7</v>
      </c>
      <c r="AD11" s="53">
        <v>0</v>
      </c>
      <c r="AE11" s="37">
        <v>0</v>
      </c>
      <c r="AF11" s="25">
        <v>40.643307594641975</v>
      </c>
    </row>
    <row r="12" spans="2:32" ht="15.75" x14ac:dyDescent="0.25">
      <c r="B12" s="13" t="s">
        <v>8</v>
      </c>
      <c r="C12" s="10">
        <v>9019</v>
      </c>
      <c r="D12" s="33">
        <v>38.700000000000003</v>
      </c>
      <c r="E12" s="34">
        <v>16</v>
      </c>
      <c r="F12" s="30">
        <v>2.4187500000000002</v>
      </c>
      <c r="G12" s="17">
        <v>2.5050950111343493</v>
      </c>
      <c r="H12" s="4">
        <v>4.9238450111343495</v>
      </c>
      <c r="I12" s="31">
        <v>2.8235294117647061</v>
      </c>
      <c r="J12" s="21">
        <v>0.42656005512362283</v>
      </c>
      <c r="K12" s="29">
        <v>7831.6264147658139</v>
      </c>
      <c r="L12" s="37">
        <v>24</v>
      </c>
      <c r="N12" s="31">
        <v>2.9647058823529413</v>
      </c>
      <c r="O12" s="21">
        <v>0.39788805787980397</v>
      </c>
      <c r="P12" s="29">
        <v>7305.2096341000597</v>
      </c>
      <c r="Q12" s="37">
        <v>25.200000000000003</v>
      </c>
      <c r="S12" s="31">
        <v>3.2611764705882358</v>
      </c>
      <c r="T12" s="21">
        <v>0.33767686366778432</v>
      </c>
      <c r="U12" s="29">
        <v>6199.7343947019735</v>
      </c>
      <c r="V12" s="37">
        <v>27.720000000000006</v>
      </c>
      <c r="X12" s="31">
        <v>3.4242352941176479</v>
      </c>
      <c r="Y12" s="21">
        <v>0.30456070685117348</v>
      </c>
      <c r="Z12" s="29">
        <v>5591.7230130330254</v>
      </c>
      <c r="AA12" s="37">
        <v>29.106000000000009</v>
      </c>
      <c r="AC12" s="13" t="s">
        <v>8</v>
      </c>
      <c r="AD12" s="53">
        <v>0</v>
      </c>
      <c r="AE12" s="37">
        <v>0</v>
      </c>
      <c r="AF12" s="26">
        <v>41.852682594641969</v>
      </c>
    </row>
    <row r="13" spans="2:32" ht="15.75" hidden="1" x14ac:dyDescent="0.25">
      <c r="B13" s="13" t="s">
        <v>9</v>
      </c>
      <c r="C13" s="10">
        <v>957</v>
      </c>
      <c r="D13" s="33">
        <v>38.700000000000003</v>
      </c>
      <c r="E13" s="34"/>
      <c r="F13" s="30"/>
      <c r="G13" s="17"/>
      <c r="H13" s="4">
        <v>0</v>
      </c>
      <c r="I13" s="32"/>
      <c r="J13" s="22"/>
      <c r="K13" s="29">
        <v>0</v>
      </c>
      <c r="L13" s="37">
        <v>0</v>
      </c>
      <c r="N13" s="31">
        <v>0</v>
      </c>
      <c r="O13" s="22" t="e">
        <v>#DIV/0!</v>
      </c>
      <c r="P13" s="29" t="e">
        <v>#DIV/0!</v>
      </c>
      <c r="Q13" s="37">
        <v>0</v>
      </c>
      <c r="S13" s="31">
        <v>0</v>
      </c>
      <c r="T13" s="21" t="e">
        <v>#DIV/0!</v>
      </c>
      <c r="U13" s="29" t="e">
        <v>#DIV/0!</v>
      </c>
      <c r="V13" s="37">
        <v>0</v>
      </c>
      <c r="X13" s="31">
        <v>0</v>
      </c>
      <c r="Y13" s="21" t="e">
        <v>#DIV/0!</v>
      </c>
      <c r="Z13" s="29" t="e">
        <v>#DIV/0!</v>
      </c>
      <c r="AA13" s="37">
        <v>0</v>
      </c>
      <c r="AC13" s="13" t="s">
        <v>9</v>
      </c>
      <c r="AD13" s="53">
        <v>0</v>
      </c>
      <c r="AE13" s="37">
        <v>0</v>
      </c>
      <c r="AF13" s="25">
        <v>0</v>
      </c>
    </row>
    <row r="14" spans="2:32" ht="15.75" x14ac:dyDescent="0.25">
      <c r="B14" s="13" t="s">
        <v>0</v>
      </c>
      <c r="C14" s="10">
        <v>39523</v>
      </c>
      <c r="D14" s="33">
        <v>38.700000000000003</v>
      </c>
      <c r="E14" s="34">
        <v>8</v>
      </c>
      <c r="F14" s="30">
        <v>4.8375000000000004</v>
      </c>
      <c r="G14" s="17">
        <v>1.5774542460537191</v>
      </c>
      <c r="H14" s="4">
        <v>6.4149542460537194</v>
      </c>
      <c r="I14" s="31">
        <v>4.9411764705882355</v>
      </c>
      <c r="J14" s="21">
        <v>0.22974096446161035</v>
      </c>
      <c r="K14" s="29">
        <v>12040.954836118308</v>
      </c>
      <c r="L14" s="37">
        <v>42</v>
      </c>
      <c r="N14" s="31">
        <v>5.1882352941176473</v>
      </c>
      <c r="O14" s="21">
        <v>0.19122801268469086</v>
      </c>
      <c r="P14" s="29">
        <v>10022.452328138372</v>
      </c>
      <c r="Q14" s="37">
        <v>44.1</v>
      </c>
      <c r="S14" s="31">
        <v>5.7070588235294126</v>
      </c>
      <c r="T14" s="21">
        <v>0.11035081395315985</v>
      </c>
      <c r="U14" s="29">
        <v>5783.5970613805021</v>
      </c>
      <c r="V14" s="37">
        <v>48.510000000000005</v>
      </c>
      <c r="X14" s="31">
        <v>5.9924117647058832</v>
      </c>
      <c r="Y14" s="21">
        <v>6.5868354650817848E-2</v>
      </c>
      <c r="Z14" s="29">
        <v>3452.2266646636754</v>
      </c>
      <c r="AA14" s="37">
        <v>50.935500000000005</v>
      </c>
      <c r="AC14" s="13" t="s">
        <v>0</v>
      </c>
      <c r="AD14" s="53">
        <v>0</v>
      </c>
      <c r="AE14" s="37">
        <v>0</v>
      </c>
      <c r="AF14" s="26">
        <v>54.527111091456618</v>
      </c>
    </row>
    <row r="15" spans="2:32" ht="15.75" hidden="1" x14ac:dyDescent="0.25">
      <c r="B15" s="13" t="s">
        <v>10</v>
      </c>
      <c r="C15" s="10">
        <v>450</v>
      </c>
      <c r="D15" s="33">
        <v>38.700000000000003</v>
      </c>
      <c r="E15" s="34"/>
      <c r="F15" s="30"/>
      <c r="G15" s="17"/>
      <c r="H15" s="4">
        <v>0</v>
      </c>
      <c r="I15" s="32"/>
      <c r="J15" s="22"/>
      <c r="K15" s="29">
        <v>0</v>
      </c>
      <c r="L15" s="37">
        <v>0</v>
      </c>
      <c r="N15" s="31">
        <v>0</v>
      </c>
      <c r="O15" s="22" t="e">
        <v>#DIV/0!</v>
      </c>
      <c r="P15" s="29" t="e">
        <v>#DIV/0!</v>
      </c>
      <c r="Q15" s="37">
        <v>0</v>
      </c>
      <c r="S15" s="31">
        <v>0</v>
      </c>
      <c r="T15" s="21" t="e">
        <v>#DIV/0!</v>
      </c>
      <c r="U15" s="29" t="e">
        <v>#DIV/0!</v>
      </c>
      <c r="V15" s="37">
        <v>0</v>
      </c>
      <c r="X15" s="31">
        <v>0</v>
      </c>
      <c r="Y15" s="21" t="e">
        <v>#DIV/0!</v>
      </c>
      <c r="Z15" s="29" t="e">
        <v>#DIV/0!</v>
      </c>
      <c r="AA15" s="37">
        <v>0</v>
      </c>
      <c r="AC15" s="13" t="s">
        <v>10</v>
      </c>
      <c r="AD15" s="53">
        <v>0</v>
      </c>
      <c r="AE15" s="37">
        <v>0</v>
      </c>
      <c r="AF15" s="25">
        <v>0</v>
      </c>
    </row>
    <row r="16" spans="2:32" ht="15.75" x14ac:dyDescent="0.25">
      <c r="B16" s="13" t="s">
        <v>11</v>
      </c>
      <c r="C16" s="10">
        <v>42509</v>
      </c>
      <c r="D16" s="33">
        <v>38.700000000000003</v>
      </c>
      <c r="E16" s="34">
        <v>7.5</v>
      </c>
      <c r="F16" s="30">
        <v>5.16</v>
      </c>
      <c r="G16" s="17">
        <v>2.3484344644457655</v>
      </c>
      <c r="H16" s="4">
        <v>7.5084344644457657</v>
      </c>
      <c r="I16" s="31">
        <v>4.7058823529411766</v>
      </c>
      <c r="J16" s="21">
        <v>0.37325385535098482</v>
      </c>
      <c r="K16" s="29">
        <v>23087.923974408637</v>
      </c>
      <c r="L16" s="37">
        <v>40</v>
      </c>
      <c r="N16" s="31">
        <v>4.9411764705882355</v>
      </c>
      <c r="O16" s="21">
        <v>0.34191654811853406</v>
      </c>
      <c r="P16" s="29">
        <v>21149.52908156778</v>
      </c>
      <c r="Q16" s="37">
        <v>42</v>
      </c>
      <c r="S16" s="31">
        <v>5.4352941176470591</v>
      </c>
      <c r="T16" s="21">
        <v>0.27610820293038746</v>
      </c>
      <c r="U16" s="29">
        <v>17078.899806601981</v>
      </c>
      <c r="V16" s="37">
        <v>46.2</v>
      </c>
      <c r="X16" s="31">
        <v>5.7070588235294126</v>
      </c>
      <c r="Y16" s="21">
        <v>0.23991361307690676</v>
      </c>
      <c r="Z16" s="29">
        <v>14840.053705370785</v>
      </c>
      <c r="AA16" s="37">
        <v>48.510000000000005</v>
      </c>
      <c r="AC16" s="13" t="s">
        <v>11</v>
      </c>
      <c r="AD16" s="53">
        <v>0</v>
      </c>
      <c r="AE16" s="37">
        <v>0</v>
      </c>
      <c r="AF16" s="25">
        <v>63.82169294778901</v>
      </c>
    </row>
    <row r="17" spans="2:32" ht="15.75" x14ac:dyDescent="0.25">
      <c r="B17" s="13" t="s">
        <v>32</v>
      </c>
      <c r="C17" s="10"/>
      <c r="D17" s="33">
        <v>38.700000000000003</v>
      </c>
      <c r="E17" s="34">
        <v>12</v>
      </c>
      <c r="F17" s="30">
        <v>3.2250000000000001</v>
      </c>
      <c r="G17" s="17">
        <v>2.5050950111343493</v>
      </c>
      <c r="H17" s="4">
        <v>5.7300950111343489</v>
      </c>
      <c r="I17" s="31">
        <v>2.8235294117647061</v>
      </c>
      <c r="J17" s="21">
        <v>0.50724562048653521</v>
      </c>
      <c r="K17" s="29">
        <v>0</v>
      </c>
      <c r="L17" s="37">
        <v>24</v>
      </c>
      <c r="N17" s="31">
        <v>2.9647058823529413</v>
      </c>
      <c r="O17" s="21">
        <v>0.48260790151086203</v>
      </c>
      <c r="P17" s="29">
        <v>0</v>
      </c>
      <c r="Q17" s="37">
        <v>25.200000000000003</v>
      </c>
      <c r="S17" s="31">
        <v>3.2611764705882358</v>
      </c>
      <c r="T17" s="21">
        <v>0.43086869166194813</v>
      </c>
      <c r="U17" s="29">
        <v>0</v>
      </c>
      <c r="V17" s="37">
        <v>27.720000000000006</v>
      </c>
      <c r="X17" s="31">
        <v>3.4242352941176479</v>
      </c>
      <c r="Y17" s="21">
        <v>0.40241212624504552</v>
      </c>
      <c r="Z17" s="29">
        <v>0</v>
      </c>
      <c r="AA17" s="37">
        <v>29.106000000000009</v>
      </c>
      <c r="AC17" s="13" t="s">
        <v>32</v>
      </c>
      <c r="AD17" s="53">
        <v>0</v>
      </c>
      <c r="AE17" s="37">
        <v>0</v>
      </c>
      <c r="AF17" s="25">
        <v>48.705807594641968</v>
      </c>
    </row>
    <row r="18" spans="2:32" ht="15.75" x14ac:dyDescent="0.25">
      <c r="B18" s="13" t="s">
        <v>12</v>
      </c>
      <c r="C18" s="10">
        <v>45381</v>
      </c>
      <c r="D18" s="33">
        <v>38.700000000000003</v>
      </c>
      <c r="E18" s="34"/>
      <c r="F18" s="30">
        <v>2.060524881946967</v>
      </c>
      <c r="G18" s="17">
        <v>2.5120313147950242</v>
      </c>
      <c r="H18" s="4">
        <v>4.5725561967419912</v>
      </c>
      <c r="I18" s="31">
        <v>2.8235294117647061</v>
      </c>
      <c r="J18" s="21">
        <v>0.3825052573926791</v>
      </c>
      <c r="K18" s="29">
        <v>0</v>
      </c>
      <c r="L18" s="37">
        <v>24</v>
      </c>
      <c r="N18" s="31">
        <v>2.9647058823529413</v>
      </c>
      <c r="O18" s="21">
        <v>0.35163052026231306</v>
      </c>
      <c r="P18" s="29">
        <v>0</v>
      </c>
      <c r="Q18" s="37">
        <v>25.200000000000003</v>
      </c>
      <c r="S18" s="31">
        <v>3.2611764705882358</v>
      </c>
      <c r="T18" s="21">
        <v>0.2867935722885443</v>
      </c>
      <c r="U18" s="29">
        <v>0</v>
      </c>
      <c r="V18" s="37">
        <v>27.720000000000006</v>
      </c>
      <c r="X18" s="31">
        <v>3.4242352941176479</v>
      </c>
      <c r="Y18" s="21">
        <v>0.25113325090297145</v>
      </c>
      <c r="Z18" s="29">
        <v>0</v>
      </c>
      <c r="AA18" s="37">
        <v>29.106000000000009</v>
      </c>
      <c r="AC18" s="13" t="s">
        <v>12</v>
      </c>
      <c r="AD18" s="53">
        <v>0</v>
      </c>
      <c r="AE18" s="37">
        <v>0</v>
      </c>
      <c r="AF18" s="26">
        <v>38.866727672306922</v>
      </c>
    </row>
    <row r="19" spans="2:32" ht="15.75" x14ac:dyDescent="0.25">
      <c r="B19" s="13" t="s">
        <v>13</v>
      </c>
      <c r="C19" s="10">
        <v>10753</v>
      </c>
      <c r="D19" s="33">
        <v>38.700000000000003</v>
      </c>
      <c r="E19" s="34">
        <v>11.5</v>
      </c>
      <c r="F19" s="30">
        <v>3.3652173913043479</v>
      </c>
      <c r="G19" s="17">
        <v>2.5050950111343493</v>
      </c>
      <c r="H19" s="4">
        <v>5.8703124024386977</v>
      </c>
      <c r="I19" s="31">
        <v>2.8235294117647061</v>
      </c>
      <c r="J19" s="21">
        <v>0.51901547682679883</v>
      </c>
      <c r="K19" s="29">
        <v>9735.4951223578937</v>
      </c>
      <c r="L19" s="37">
        <v>24</v>
      </c>
      <c r="N19" s="31">
        <v>2.9647058823529413</v>
      </c>
      <c r="O19" s="21">
        <v>0.49496625066813876</v>
      </c>
      <c r="P19" s="29">
        <v>9284.388875207871</v>
      </c>
      <c r="Q19" s="37">
        <v>25.200000000000003</v>
      </c>
      <c r="S19" s="31">
        <v>3.2611764705882358</v>
      </c>
      <c r="T19" s="21">
        <v>0.44446287573495258</v>
      </c>
      <c r="U19" s="29">
        <v>8337.0657561928219</v>
      </c>
      <c r="V19" s="37">
        <v>27.720000000000006</v>
      </c>
      <c r="X19" s="31">
        <v>3.4242352941176479</v>
      </c>
      <c r="Y19" s="21">
        <v>0.41668601952170015</v>
      </c>
      <c r="Z19" s="29">
        <v>7816.0380407345438</v>
      </c>
      <c r="AA19" s="37">
        <v>29.106000000000009</v>
      </c>
      <c r="AC19" s="13" t="s">
        <v>13</v>
      </c>
      <c r="AD19" s="53">
        <v>0</v>
      </c>
      <c r="AE19" s="37">
        <v>0</v>
      </c>
      <c r="AF19" s="25">
        <v>49.897655420728931</v>
      </c>
    </row>
    <row r="20" spans="2:32" ht="15.75" x14ac:dyDescent="0.25">
      <c r="B20" s="13" t="s">
        <v>14</v>
      </c>
      <c r="C20" s="10">
        <v>34186</v>
      </c>
      <c r="D20" s="33">
        <v>38.700000000000003</v>
      </c>
      <c r="E20" s="34">
        <v>12</v>
      </c>
      <c r="F20" s="30">
        <v>3.2250000000000001</v>
      </c>
      <c r="G20" s="17">
        <v>2.3484344644457655</v>
      </c>
      <c r="H20" s="4">
        <v>5.5734344644457661</v>
      </c>
      <c r="I20" s="31">
        <v>3.5294117647058822</v>
      </c>
      <c r="J20" s="21">
        <v>0.36674382964026575</v>
      </c>
      <c r="K20" s="29">
        <v>21667.274422731058</v>
      </c>
      <c r="L20" s="37">
        <v>30</v>
      </c>
      <c r="N20" s="31">
        <v>3.7058823529411766</v>
      </c>
      <c r="O20" s="21">
        <v>0.335081021122279</v>
      </c>
      <c r="P20" s="29">
        <v>19796.631467874693</v>
      </c>
      <c r="Q20" s="37">
        <v>31.5</v>
      </c>
      <c r="S20" s="31">
        <v>4.0764705882352947</v>
      </c>
      <c r="T20" s="21">
        <v>0.26858912323450679</v>
      </c>
      <c r="U20" s="29">
        <v>15868.28126267633</v>
      </c>
      <c r="V20" s="37">
        <v>34.650000000000006</v>
      </c>
      <c r="X20" s="31">
        <v>4.2802941176470597</v>
      </c>
      <c r="Y20" s="21">
        <v>0.23201857939623211</v>
      </c>
      <c r="Z20" s="29">
        <v>13707.68864981723</v>
      </c>
      <c r="AA20" s="37">
        <v>36.382500000000007</v>
      </c>
      <c r="AC20" s="13" t="s">
        <v>14</v>
      </c>
      <c r="AD20" s="53">
        <v>0</v>
      </c>
      <c r="AE20" s="37">
        <v>0</v>
      </c>
      <c r="AF20" s="25">
        <v>47.374192947789012</v>
      </c>
    </row>
    <row r="21" spans="2:32" ht="15.75" x14ac:dyDescent="0.25">
      <c r="B21" s="13" t="s">
        <v>15</v>
      </c>
      <c r="C21" s="10">
        <v>28685</v>
      </c>
      <c r="D21" s="33">
        <v>38.700000000000003</v>
      </c>
      <c r="E21" s="34">
        <v>16</v>
      </c>
      <c r="F21" s="30">
        <v>2.4187500000000002</v>
      </c>
      <c r="G21" s="17">
        <v>2.5050950111343493</v>
      </c>
      <c r="H21" s="4">
        <v>4.9238450111343495</v>
      </c>
      <c r="I21" s="31">
        <v>2.3529411764705883</v>
      </c>
      <c r="J21" s="21">
        <v>0.52213337926968573</v>
      </c>
      <c r="K21" s="29">
        <v>30489.45798339224</v>
      </c>
      <c r="L21" s="37">
        <v>20</v>
      </c>
      <c r="N21" s="31">
        <v>2.4705882352941178</v>
      </c>
      <c r="O21" s="21">
        <v>0.49824004823316997</v>
      </c>
      <c r="P21" s="29">
        <v>29094.230745210145</v>
      </c>
      <c r="Q21" s="37">
        <v>21</v>
      </c>
      <c r="S21" s="31">
        <v>2.7176470588235295</v>
      </c>
      <c r="T21" s="21">
        <v>0.448064053056487</v>
      </c>
      <c r="U21" s="29">
        <v>26164.253545027746</v>
      </c>
      <c r="V21" s="37">
        <v>23.1</v>
      </c>
      <c r="X21" s="31">
        <v>2.8535294117647063</v>
      </c>
      <c r="Y21" s="21">
        <v>0.42046725570931126</v>
      </c>
      <c r="Z21" s="29">
        <v>24552.766084927425</v>
      </c>
      <c r="AA21" s="37">
        <v>24.255000000000003</v>
      </c>
      <c r="AC21" s="13" t="s">
        <v>15</v>
      </c>
      <c r="AD21" s="53">
        <v>0</v>
      </c>
      <c r="AE21" s="37">
        <v>0</v>
      </c>
      <c r="AF21" s="25">
        <v>41.852682594641969</v>
      </c>
    </row>
    <row r="22" spans="2:32" ht="15.75" x14ac:dyDescent="0.25">
      <c r="B22" s="13" t="s">
        <v>16</v>
      </c>
      <c r="C22" s="10">
        <v>4003</v>
      </c>
      <c r="D22" s="33">
        <v>38.700000000000003</v>
      </c>
      <c r="E22" s="34">
        <v>22</v>
      </c>
      <c r="F22" s="30">
        <v>1.7590909090909093</v>
      </c>
      <c r="G22" s="17">
        <v>2.5050950111343493</v>
      </c>
      <c r="H22" s="4">
        <v>4.264185920225259</v>
      </c>
      <c r="I22" s="31">
        <v>2.3529411764705883</v>
      </c>
      <c r="J22" s="21">
        <v>0.44820858647122674</v>
      </c>
      <c r="K22" s="29">
        <v>4349.2423670154731</v>
      </c>
      <c r="L22" s="37">
        <v>20</v>
      </c>
      <c r="N22" s="31">
        <v>2.4705882352941178</v>
      </c>
      <c r="O22" s="21">
        <v>0.42061901579478811</v>
      </c>
      <c r="P22" s="29">
        <v>4081.5238687634587</v>
      </c>
      <c r="Q22" s="37">
        <v>21</v>
      </c>
      <c r="S22" s="31">
        <v>2.7176470588235295</v>
      </c>
      <c r="T22" s="21">
        <v>0.36268091737426689</v>
      </c>
      <c r="U22" s="29">
        <v>3519.3150224342294</v>
      </c>
      <c r="V22" s="37">
        <v>23.1</v>
      </c>
      <c r="X22" s="31">
        <v>2.8535294117647063</v>
      </c>
      <c r="Y22" s="21">
        <v>0.33081496324298021</v>
      </c>
      <c r="Z22" s="29">
        <v>3210.1001569531527</v>
      </c>
      <c r="AA22" s="37">
        <v>24.255000000000003</v>
      </c>
      <c r="AC22" s="13" t="s">
        <v>16</v>
      </c>
      <c r="AD22" s="53">
        <v>0</v>
      </c>
      <c r="AE22" s="37">
        <v>0</v>
      </c>
      <c r="AF22" s="25">
        <v>36.245580321914701</v>
      </c>
    </row>
    <row r="23" spans="2:32" ht="31.5" x14ac:dyDescent="0.25">
      <c r="B23" s="14" t="s">
        <v>18</v>
      </c>
      <c r="C23" s="1"/>
      <c r="D23" s="15"/>
      <c r="E23" s="15"/>
      <c r="F23" s="15"/>
      <c r="G23" s="15"/>
      <c r="H23" s="4">
        <v>9.3287712416900366</v>
      </c>
      <c r="I23" s="31">
        <v>4.7058823529411766</v>
      </c>
      <c r="J23" s="21">
        <v>0.49555174727506335</v>
      </c>
      <c r="K23" s="29">
        <v>162443.6926617462</v>
      </c>
      <c r="L23" s="37">
        <v>40</v>
      </c>
      <c r="N23" s="31">
        <v>4.9411764705882355</v>
      </c>
      <c r="O23" s="21">
        <v>0.47032933463881649</v>
      </c>
      <c r="P23" s="29">
        <v>154175.6926617462</v>
      </c>
      <c r="Q23" s="37">
        <v>42</v>
      </c>
      <c r="S23" s="31">
        <v>5.4352941176470591</v>
      </c>
      <c r="T23" s="21">
        <v>0.41736226810269816</v>
      </c>
      <c r="U23" s="29">
        <v>136812.89266174618</v>
      </c>
      <c r="V23" s="37">
        <v>46.2</v>
      </c>
      <c r="X23" s="31">
        <v>5.7070588235294126</v>
      </c>
      <c r="Y23" s="21">
        <v>0.38823038150783301</v>
      </c>
      <c r="Z23" s="29">
        <v>127263.35266174616</v>
      </c>
      <c r="AA23" s="37">
        <v>48.510000000000005</v>
      </c>
      <c r="AC23" s="14" t="s">
        <v>18</v>
      </c>
      <c r="AD23" s="53">
        <v>0</v>
      </c>
      <c r="AE23" s="37">
        <v>0</v>
      </c>
      <c r="AF23" s="25">
        <v>79.294555554365317</v>
      </c>
    </row>
    <row r="24" spans="2:32" ht="15.75" x14ac:dyDescent="0.25">
      <c r="B24" s="14" t="s">
        <v>19</v>
      </c>
      <c r="C24" s="1"/>
      <c r="D24" s="12"/>
      <c r="E24" s="12"/>
      <c r="F24" s="12"/>
      <c r="G24" s="12"/>
      <c r="H24" s="4">
        <v>16.084665356259084</v>
      </c>
      <c r="I24" s="31">
        <v>2.8235294117647061</v>
      </c>
      <c r="J24" s="20">
        <v>0.82445830552104238</v>
      </c>
      <c r="K24" s="29">
        <v>97403.043512311197</v>
      </c>
      <c r="L24" s="37">
        <v>24</v>
      </c>
      <c r="N24" s="31">
        <v>2.9647058823529413</v>
      </c>
      <c r="O24" s="20">
        <v>0.81568122079709449</v>
      </c>
      <c r="P24" s="29">
        <v>96366.102335840624</v>
      </c>
      <c r="Q24" s="37">
        <v>25.200000000000003</v>
      </c>
      <c r="S24" s="31">
        <v>3.2611764705882358</v>
      </c>
      <c r="T24" s="20">
        <v>0.79724934287680393</v>
      </c>
      <c r="U24" s="29">
        <v>94188.525865252377</v>
      </c>
      <c r="V24" s="37">
        <v>27.720000000000006</v>
      </c>
      <c r="X24" s="31">
        <v>3.4242352941176479</v>
      </c>
      <c r="Y24" s="20">
        <v>0.78711181002064412</v>
      </c>
      <c r="Z24" s="29">
        <v>92990.858806428849</v>
      </c>
      <c r="AA24" s="37">
        <v>29.106000000000009</v>
      </c>
      <c r="AC24" s="14" t="s">
        <v>19</v>
      </c>
      <c r="AD24" s="53">
        <v>0</v>
      </c>
      <c r="AE24" s="37">
        <v>0</v>
      </c>
      <c r="AF24" s="25">
        <v>136.71965552820222</v>
      </c>
    </row>
    <row r="25" spans="2:32" ht="15.75" x14ac:dyDescent="0.25">
      <c r="B25" s="7" t="s">
        <v>35</v>
      </c>
    </row>
    <row r="27" spans="2:32" x14ac:dyDescent="0.25">
      <c r="B27" s="54" t="s">
        <v>37</v>
      </c>
      <c r="C27" s="55"/>
      <c r="D27" s="55"/>
      <c r="E27" s="55"/>
      <c r="F27" s="55"/>
      <c r="G27" s="55"/>
      <c r="H27" s="56"/>
      <c r="I27" s="54" t="s">
        <v>66</v>
      </c>
      <c r="J27" s="55"/>
      <c r="K27" s="55"/>
      <c r="L27" s="56"/>
      <c r="N27" s="54" t="s">
        <v>76</v>
      </c>
      <c r="O27" s="55"/>
      <c r="P27" s="55"/>
      <c r="Q27" s="56"/>
      <c r="S27" s="54" t="s">
        <v>77</v>
      </c>
      <c r="T27" s="55"/>
      <c r="U27" s="55"/>
      <c r="V27" s="56"/>
      <c r="X27" s="54" t="s">
        <v>78</v>
      </c>
      <c r="Y27" s="55"/>
      <c r="Z27" s="55"/>
      <c r="AA27" s="56"/>
    </row>
    <row r="28" spans="2:32" ht="45" x14ac:dyDescent="0.25">
      <c r="B28" s="1"/>
      <c r="C28" s="6">
        <v>2019</v>
      </c>
      <c r="D28" s="16"/>
      <c r="E28" s="16"/>
      <c r="F28" s="16" t="s">
        <v>17</v>
      </c>
      <c r="G28" s="16" t="s">
        <v>36</v>
      </c>
      <c r="H28" s="5" t="s">
        <v>57</v>
      </c>
      <c r="I28" s="6" t="s">
        <v>58</v>
      </c>
      <c r="J28" s="6" t="s">
        <v>60</v>
      </c>
      <c r="K28" s="6" t="s">
        <v>61</v>
      </c>
      <c r="L28" s="6" t="s">
        <v>59</v>
      </c>
      <c r="N28" s="6" t="s">
        <v>67</v>
      </c>
      <c r="O28" s="6" t="s">
        <v>60</v>
      </c>
      <c r="P28" s="6" t="s">
        <v>61</v>
      </c>
      <c r="Q28" s="6" t="s">
        <v>74</v>
      </c>
      <c r="S28" s="6" t="s">
        <v>67</v>
      </c>
      <c r="T28" s="6" t="s">
        <v>60</v>
      </c>
      <c r="U28" s="6" t="s">
        <v>61</v>
      </c>
      <c r="V28" s="6" t="s">
        <v>74</v>
      </c>
      <c r="X28" s="6" t="s">
        <v>67</v>
      </c>
      <c r="Y28" s="6" t="s">
        <v>60</v>
      </c>
      <c r="Z28" s="6" t="s">
        <v>61</v>
      </c>
      <c r="AA28" s="6" t="s">
        <v>74</v>
      </c>
    </row>
    <row r="29" spans="2:32" ht="15.75" x14ac:dyDescent="0.25">
      <c r="B29" s="18" t="s">
        <v>38</v>
      </c>
      <c r="C29" s="1"/>
      <c r="D29" s="15"/>
      <c r="E29" s="15"/>
      <c r="F29" s="15" t="s">
        <v>1</v>
      </c>
      <c r="G29" s="17">
        <v>4.7157321379714405</v>
      </c>
      <c r="H29" s="9">
        <v>4.7157321379714405</v>
      </c>
      <c r="I29" s="47">
        <v>5</v>
      </c>
      <c r="J29" s="21">
        <v>-6.0280748293486099E-2</v>
      </c>
      <c r="K29" s="29" t="s">
        <v>1</v>
      </c>
      <c r="L29" s="37">
        <v>5</v>
      </c>
      <c r="N29" s="47">
        <v>5.25</v>
      </c>
      <c r="O29" s="21">
        <v>-0.1132947857081604</v>
      </c>
      <c r="P29" s="29" t="s">
        <v>1</v>
      </c>
      <c r="Q29" s="37">
        <v>5.25</v>
      </c>
      <c r="S29" s="47">
        <v>5.5</v>
      </c>
      <c r="T29" s="21">
        <v>-0.16630882312283471</v>
      </c>
      <c r="U29" s="29" t="s">
        <v>1</v>
      </c>
      <c r="V29" s="37">
        <v>5.5125000000000002</v>
      </c>
      <c r="X29" s="47">
        <v>5.75</v>
      </c>
      <c r="Y29" s="21">
        <v>-0.21932286053750902</v>
      </c>
      <c r="Z29" s="29" t="s">
        <v>1</v>
      </c>
      <c r="AA29" s="37">
        <v>5.7881250000000009</v>
      </c>
    </row>
    <row r="30" spans="2:32" ht="15.75" x14ac:dyDescent="0.25">
      <c r="B30" s="39" t="s">
        <v>41</v>
      </c>
      <c r="C30" s="40"/>
      <c r="D30" s="41"/>
      <c r="E30" s="41"/>
      <c r="F30" s="41" t="s">
        <v>1</v>
      </c>
      <c r="G30" s="42">
        <v>4.7157321379714405</v>
      </c>
      <c r="H30" s="43">
        <v>4.7157321379714405</v>
      </c>
      <c r="I30" s="48">
        <v>3.1666666666666665</v>
      </c>
      <c r="J30" s="44">
        <v>0.32848885941412548</v>
      </c>
      <c r="K30" s="45">
        <v>171212.49946000136</v>
      </c>
      <c r="L30" s="46">
        <v>19</v>
      </c>
      <c r="N30" s="48">
        <v>3.3250000000000002</v>
      </c>
      <c r="O30" s="21">
        <v>0.29491330238483171</v>
      </c>
      <c r="P30" s="45">
        <v>146392.85662857266</v>
      </c>
      <c r="Q30" s="46">
        <v>19.95</v>
      </c>
      <c r="S30" s="48">
        <v>3.4833333333333334</v>
      </c>
      <c r="T30" s="21">
        <v>0.261337745355538</v>
      </c>
      <c r="U30" s="45">
        <v>123829.54496363756</v>
      </c>
      <c r="V30" s="46">
        <v>20.947500000000002</v>
      </c>
      <c r="X30" s="48">
        <v>3.6416666666666662</v>
      </c>
      <c r="Y30" s="21">
        <v>0.2277621883262444</v>
      </c>
      <c r="Z30" s="45">
        <v>103228.26040000122</v>
      </c>
      <c r="AA30" s="46">
        <v>21.994875000000004</v>
      </c>
    </row>
    <row r="31" spans="2:32" ht="15.75" x14ac:dyDescent="0.25">
      <c r="B31" s="39" t="s">
        <v>43</v>
      </c>
      <c r="C31" s="40"/>
      <c r="D31" s="41"/>
      <c r="E31" s="41"/>
      <c r="F31" s="41" t="s">
        <v>1</v>
      </c>
      <c r="G31" s="42">
        <v>4.7157321379714405</v>
      </c>
      <c r="H31" s="43">
        <v>4.7157321379714405</v>
      </c>
      <c r="I31" s="48">
        <v>2.2142857142857144</v>
      </c>
      <c r="J31" s="44">
        <v>0.53044709718431327</v>
      </c>
      <c r="K31" s="45">
        <v>395389.9185825825</v>
      </c>
      <c r="L31" s="46">
        <v>186</v>
      </c>
      <c r="N31" s="48">
        <v>2.3250000000000002</v>
      </c>
      <c r="O31" s="21">
        <v>0.50696945204352895</v>
      </c>
      <c r="P31" s="45">
        <v>359895.16055484046</v>
      </c>
      <c r="Q31" s="46">
        <v>195.3</v>
      </c>
      <c r="S31" s="48">
        <v>2.4357142857142859</v>
      </c>
      <c r="T31" s="21">
        <v>0.48349180690274457</v>
      </c>
      <c r="U31" s="45">
        <v>327627.19871143863</v>
      </c>
      <c r="V31" s="46">
        <v>205.06500000000003</v>
      </c>
      <c r="X31" s="48">
        <v>2.5464285714285713</v>
      </c>
      <c r="Y31" s="21">
        <v>0.46001416176196031</v>
      </c>
      <c r="Z31" s="45">
        <v>298165.1465935501</v>
      </c>
      <c r="AA31" s="46">
        <v>215.31825000000003</v>
      </c>
    </row>
    <row r="32" spans="2:32" ht="15.75" x14ac:dyDescent="0.25">
      <c r="B32" s="18" t="s">
        <v>62</v>
      </c>
      <c r="C32" s="1"/>
      <c r="D32" s="15"/>
      <c r="E32" s="15"/>
      <c r="F32" s="15" t="s">
        <v>1</v>
      </c>
      <c r="G32" s="17">
        <v>4.7157321379714405</v>
      </c>
      <c r="H32" s="9">
        <v>4.7157321379714405</v>
      </c>
      <c r="I32" s="47">
        <v>2.69</v>
      </c>
      <c r="J32" s="21">
        <v>0.42956895741810447</v>
      </c>
      <c r="K32" s="29">
        <v>263571.09601858893</v>
      </c>
      <c r="L32" s="37" t="s">
        <v>63</v>
      </c>
      <c r="N32" s="47">
        <v>2.83</v>
      </c>
      <c r="O32" s="21">
        <v>0.39988109646588688</v>
      </c>
      <c r="P32" s="29">
        <v>233217.75557950675</v>
      </c>
      <c r="Q32" s="37" t="s">
        <v>63</v>
      </c>
      <c r="S32" s="47">
        <v>2.96</v>
      </c>
      <c r="T32" s="21">
        <v>0.37231379701025624</v>
      </c>
      <c r="U32" s="29">
        <v>207603.46226013656</v>
      </c>
      <c r="V32" s="37" t="s">
        <v>63</v>
      </c>
      <c r="X32" s="47">
        <v>3.09</v>
      </c>
      <c r="Y32" s="21">
        <v>0.34474649755462561</v>
      </c>
      <c r="Z32" s="29">
        <v>184144.41692233147</v>
      </c>
      <c r="AA32" s="37" t="s">
        <v>63</v>
      </c>
    </row>
    <row r="33" spans="2:27" ht="15.75" x14ac:dyDescent="0.25">
      <c r="B33" s="18" t="s">
        <v>39</v>
      </c>
      <c r="C33" s="1"/>
      <c r="D33" s="15"/>
      <c r="E33" s="15"/>
      <c r="F33" s="15" t="s">
        <v>1</v>
      </c>
      <c r="G33" s="17">
        <v>5.2591820124051019</v>
      </c>
      <c r="H33" s="9">
        <v>5.2591820124051019</v>
      </c>
      <c r="I33" s="47">
        <v>4</v>
      </c>
      <c r="J33" s="21">
        <v>0.23942544856500589</v>
      </c>
      <c r="K33" s="29">
        <v>944.38650930382641</v>
      </c>
      <c r="L33" s="37">
        <v>4</v>
      </c>
      <c r="N33" s="47">
        <v>4.2</v>
      </c>
      <c r="O33" s="21">
        <v>0.20139672099325615</v>
      </c>
      <c r="P33" s="29">
        <v>756.55858028935825</v>
      </c>
      <c r="Q33" s="37">
        <v>4.2</v>
      </c>
      <c r="S33" s="47">
        <v>4.4000000000000004</v>
      </c>
      <c r="T33" s="21">
        <v>0.1633679934215064</v>
      </c>
      <c r="U33" s="29">
        <v>585.80591754893283</v>
      </c>
      <c r="V33" s="37">
        <v>4.41</v>
      </c>
      <c r="X33" s="47">
        <v>4.5999999999999996</v>
      </c>
      <c r="Y33" s="21">
        <v>0.12533926584975683</v>
      </c>
      <c r="Z33" s="29">
        <v>429.90131243811021</v>
      </c>
      <c r="AA33" s="37">
        <v>4.6305000000000005</v>
      </c>
    </row>
    <row r="34" spans="2:27" ht="15.75" x14ac:dyDescent="0.25">
      <c r="B34" s="39" t="s">
        <v>42</v>
      </c>
      <c r="C34" s="40"/>
      <c r="D34" s="41"/>
      <c r="E34" s="41"/>
      <c r="F34" s="41" t="s">
        <v>1</v>
      </c>
      <c r="G34" s="42">
        <v>5.2591820124051019</v>
      </c>
      <c r="H34" s="43">
        <v>5.2591820124051019</v>
      </c>
      <c r="I34" s="48">
        <v>3.1666666666666665</v>
      </c>
      <c r="J34" s="44">
        <v>0.39787848011396304</v>
      </c>
      <c r="K34" s="45">
        <v>9911.9147956031156</v>
      </c>
      <c r="L34" s="46">
        <v>19</v>
      </c>
      <c r="N34" s="48">
        <v>3.3250000000000002</v>
      </c>
      <c r="O34" s="21">
        <v>0.36777240411966111</v>
      </c>
      <c r="P34" s="45">
        <v>8725.6331386696311</v>
      </c>
      <c r="Q34" s="46">
        <v>19.95</v>
      </c>
      <c r="S34" s="48">
        <v>3.4833333333333334</v>
      </c>
      <c r="T34" s="21">
        <v>0.33766632812535929</v>
      </c>
      <c r="U34" s="45">
        <v>7647.1952687301027</v>
      </c>
      <c r="V34" s="46">
        <v>20.947500000000002</v>
      </c>
      <c r="X34" s="48">
        <v>3.6416666666666662</v>
      </c>
      <c r="Y34" s="21">
        <v>0.30756025213105753</v>
      </c>
      <c r="Z34" s="45">
        <v>6662.5346048722758</v>
      </c>
      <c r="AA34" s="46">
        <v>21.994875000000004</v>
      </c>
    </row>
    <row r="35" spans="2:27" ht="15.75" x14ac:dyDescent="0.25">
      <c r="B35" s="39" t="s">
        <v>44</v>
      </c>
      <c r="C35" s="40"/>
      <c r="D35" s="41"/>
      <c r="E35" s="41"/>
      <c r="F35" s="41" t="s">
        <v>1</v>
      </c>
      <c r="G35" s="42">
        <v>5.2591820124051019</v>
      </c>
      <c r="H35" s="43">
        <v>5.2591820124051019</v>
      </c>
      <c r="I35" s="48">
        <v>2.2142857142857144</v>
      </c>
      <c r="J35" s="44">
        <v>0.57896765902705682</v>
      </c>
      <c r="K35" s="45">
        <v>20626.716858228108</v>
      </c>
      <c r="L35" s="46">
        <v>186</v>
      </c>
      <c r="N35" s="48">
        <v>2.3250000000000002</v>
      </c>
      <c r="O35" s="21">
        <v>0.5579160419784096</v>
      </c>
      <c r="P35" s="45">
        <v>18930.206531645817</v>
      </c>
      <c r="Q35" s="46">
        <v>195.3</v>
      </c>
      <c r="S35" s="48">
        <v>2.4357142857142859</v>
      </c>
      <c r="T35" s="21">
        <v>0.5368644249297625</v>
      </c>
      <c r="U35" s="45">
        <v>17387.924416571008</v>
      </c>
      <c r="V35" s="46">
        <v>205.06500000000003</v>
      </c>
      <c r="X35" s="48">
        <v>2.5464285714285713</v>
      </c>
      <c r="Y35" s="21">
        <v>0.51581280788111539</v>
      </c>
      <c r="Z35" s="45">
        <v>15979.753789763576</v>
      </c>
      <c r="AA35" s="46">
        <v>215.31825000000003</v>
      </c>
    </row>
    <row r="36" spans="2:27" ht="15.75" x14ac:dyDescent="0.25">
      <c r="B36" s="18" t="s">
        <v>64</v>
      </c>
      <c r="C36" s="1"/>
      <c r="D36" s="15"/>
      <c r="E36" s="15"/>
      <c r="F36" s="15"/>
      <c r="G36" s="17">
        <v>5.2591820124051019</v>
      </c>
      <c r="H36" s="9">
        <v>5.2591820124051019</v>
      </c>
      <c r="I36" s="47">
        <v>2.69</v>
      </c>
      <c r="J36" s="21">
        <v>0.48851361415996647</v>
      </c>
      <c r="K36" s="29">
        <v>14326.293749470829</v>
      </c>
      <c r="L36" s="37" t="s">
        <v>63</v>
      </c>
      <c r="N36" s="47">
        <v>2.83</v>
      </c>
      <c r="O36" s="21">
        <v>0.46189350485974168</v>
      </c>
      <c r="P36" s="29">
        <v>12875.523033949303</v>
      </c>
      <c r="Q36" s="37" t="s">
        <v>63</v>
      </c>
      <c r="S36" s="47">
        <v>2.96</v>
      </c>
      <c r="T36" s="21">
        <v>0.43717483193810436</v>
      </c>
      <c r="U36" s="29">
        <v>11651.260197998827</v>
      </c>
      <c r="V36" s="37" t="s">
        <v>63</v>
      </c>
      <c r="X36" s="47">
        <v>3.09</v>
      </c>
      <c r="Y36" s="21">
        <v>0.41245615901646709</v>
      </c>
      <c r="Z36" s="29">
        <v>10530.009768956805</v>
      </c>
      <c r="AA36" s="37" t="s">
        <v>63</v>
      </c>
    </row>
    <row r="37" spans="2:27" ht="15.75" x14ac:dyDescent="0.25">
      <c r="B37" s="13" t="s">
        <v>40</v>
      </c>
      <c r="C37" s="10">
        <v>107730</v>
      </c>
      <c r="D37" s="15"/>
      <c r="E37" s="15"/>
      <c r="F37" s="17">
        <v>0.51978944016366158</v>
      </c>
      <c r="G37" s="17">
        <v>2.5120313147950242</v>
      </c>
      <c r="H37" s="9">
        <v>3.0318207549586855</v>
      </c>
      <c r="I37" s="47">
        <v>5</v>
      </c>
      <c r="J37" s="21">
        <v>-0.64917401262006158</v>
      </c>
      <c r="K37" s="29" t="s">
        <v>1</v>
      </c>
      <c r="L37" s="37">
        <v>5</v>
      </c>
      <c r="N37" s="47">
        <v>5.25</v>
      </c>
      <c r="O37" s="21">
        <v>-0.73163271325106471</v>
      </c>
      <c r="P37" s="29" t="s">
        <v>1</v>
      </c>
      <c r="Q37" s="37">
        <v>5.25</v>
      </c>
      <c r="S37" s="47">
        <v>5.5</v>
      </c>
      <c r="T37" s="21">
        <v>-0.81409141388206774</v>
      </c>
      <c r="U37" s="29" t="s">
        <v>1</v>
      </c>
      <c r="V37" s="37">
        <v>5.5125000000000002</v>
      </c>
      <c r="X37" s="47">
        <v>5.75</v>
      </c>
      <c r="Y37" s="21">
        <v>-0.89655011451307087</v>
      </c>
      <c r="Z37" s="29" t="s">
        <v>1</v>
      </c>
      <c r="AA37" s="37">
        <v>5.7881250000000009</v>
      </c>
    </row>
    <row r="38" spans="2:27" ht="15.75" x14ac:dyDescent="0.25">
      <c r="B38" s="13" t="s">
        <v>47</v>
      </c>
      <c r="C38" s="10">
        <v>107730</v>
      </c>
      <c r="D38" s="15"/>
      <c r="E38" s="15"/>
      <c r="F38" s="17">
        <v>0.51978944016366158</v>
      </c>
      <c r="G38" s="17">
        <v>2.5120313147950242</v>
      </c>
      <c r="H38" s="9">
        <v>3.0318207549586855</v>
      </c>
      <c r="I38" s="47">
        <v>2.1</v>
      </c>
      <c r="J38" s="21">
        <v>0.30734691469957409</v>
      </c>
      <c r="K38" s="29">
        <v>70995.867044471262</v>
      </c>
      <c r="L38" s="38">
        <v>201.6</v>
      </c>
      <c r="N38" s="47">
        <v>2.2050000000000001</v>
      </c>
      <c r="O38" s="21">
        <v>0.27271426043455282</v>
      </c>
      <c r="P38" s="29">
        <v>59996.063851877407</v>
      </c>
      <c r="Q38" s="37">
        <v>211.68</v>
      </c>
      <c r="S38" s="47">
        <v>2.3100000000000005</v>
      </c>
      <c r="T38" s="21">
        <v>0.23808160616953136</v>
      </c>
      <c r="U38" s="29">
        <v>49996.242767701115</v>
      </c>
      <c r="V38" s="37">
        <v>222.26400000000001</v>
      </c>
      <c r="X38" s="47">
        <v>2.415</v>
      </c>
      <c r="Y38" s="21">
        <v>0.20344895190451023</v>
      </c>
      <c r="Z38" s="29">
        <v>40865.9713430185</v>
      </c>
      <c r="AA38" s="37">
        <v>233.37720000000002</v>
      </c>
    </row>
    <row r="39" spans="2:27" ht="15.75" x14ac:dyDescent="0.25">
      <c r="B39" s="18" t="s">
        <v>49</v>
      </c>
      <c r="C39" s="10">
        <v>40804</v>
      </c>
      <c r="D39" s="15"/>
      <c r="E39" s="15"/>
      <c r="F39" s="17">
        <v>6.7500413564929698</v>
      </c>
      <c r="G39" s="17">
        <v>2.4263713371120201</v>
      </c>
      <c r="H39" s="9">
        <v>9.1764126936049895</v>
      </c>
      <c r="I39" s="47">
        <v>4</v>
      </c>
      <c r="J39" s="21">
        <v>0.56409981399511533</v>
      </c>
      <c r="K39" s="29">
        <v>1035.282538720998</v>
      </c>
      <c r="L39" s="38">
        <v>4</v>
      </c>
      <c r="N39" s="47">
        <v>4.2</v>
      </c>
      <c r="O39" s="21">
        <v>0.54230480469487108</v>
      </c>
      <c r="P39" s="29">
        <v>995.28253872099788</v>
      </c>
      <c r="Q39" s="37">
        <v>4.2</v>
      </c>
      <c r="S39" s="47">
        <v>4.4000000000000004</v>
      </c>
      <c r="T39" s="21">
        <v>0.52050979539462683</v>
      </c>
      <c r="U39" s="29">
        <v>-840</v>
      </c>
      <c r="V39" s="37">
        <v>4.41</v>
      </c>
      <c r="X39" s="47">
        <v>4.5999999999999996</v>
      </c>
      <c r="Y39" s="21">
        <v>0.49871478609438263</v>
      </c>
      <c r="Z39" s="29">
        <v>-840</v>
      </c>
      <c r="AA39" s="37">
        <v>4.6305000000000005</v>
      </c>
    </row>
    <row r="40" spans="2:27" ht="15.75" x14ac:dyDescent="0.25">
      <c r="B40" s="18" t="s">
        <v>50</v>
      </c>
      <c r="C40" s="1"/>
      <c r="D40" s="15"/>
      <c r="E40" s="15"/>
      <c r="F40" s="17">
        <v>6.7500413564929698</v>
      </c>
      <c r="G40" s="17">
        <v>2.4263713371120201</v>
      </c>
      <c r="H40" s="9">
        <v>9.1764126936049895</v>
      </c>
      <c r="I40" s="47">
        <v>1.3333333333333333</v>
      </c>
      <c r="J40" s="21">
        <v>0.85469993799837185</v>
      </c>
      <c r="K40" s="29">
        <v>47411.41473284216</v>
      </c>
      <c r="L40" s="38">
        <v>8</v>
      </c>
      <c r="N40" s="47">
        <v>1.4</v>
      </c>
      <c r="O40" s="21">
        <v>0.84743493489829036</v>
      </c>
      <c r="P40" s="29">
        <v>47008.41473284216</v>
      </c>
      <c r="Q40" s="37">
        <v>8.4</v>
      </c>
      <c r="S40" s="47">
        <v>1.4666666666666668</v>
      </c>
      <c r="T40" s="21">
        <v>0.84016993179820898</v>
      </c>
      <c r="U40" s="29">
        <v>0</v>
      </c>
      <c r="V40" s="37">
        <v>8.82</v>
      </c>
      <c r="X40" s="47">
        <v>1.5333333333333332</v>
      </c>
      <c r="Y40" s="21">
        <v>0.83290492869812749</v>
      </c>
      <c r="Z40" s="29">
        <v>0</v>
      </c>
      <c r="AA40" s="37">
        <v>9.261000000000001</v>
      </c>
    </row>
    <row r="41" spans="2:27" ht="15.75" x14ac:dyDescent="0.25">
      <c r="B41" s="19" t="s">
        <v>45</v>
      </c>
    </row>
    <row r="42" spans="2:27" ht="15.75" x14ac:dyDescent="0.25">
      <c r="B42" s="7" t="s">
        <v>46</v>
      </c>
    </row>
    <row r="43" spans="2:27" ht="15.75" x14ac:dyDescent="0.25">
      <c r="B43" s="7" t="s">
        <v>48</v>
      </c>
    </row>
    <row r="44" spans="2:27" ht="15.75" x14ac:dyDescent="0.25">
      <c r="B44" s="7" t="s">
        <v>51</v>
      </c>
    </row>
    <row r="46" spans="2:27" x14ac:dyDescent="0.25">
      <c r="B46" s="54" t="s">
        <v>21</v>
      </c>
      <c r="C46" s="55"/>
      <c r="D46" s="55"/>
      <c r="E46" s="55"/>
      <c r="F46" s="55"/>
      <c r="G46" s="55"/>
      <c r="H46" s="55"/>
      <c r="I46" s="54" t="s">
        <v>66</v>
      </c>
      <c r="J46" s="55"/>
      <c r="K46" s="56"/>
      <c r="L46" s="35"/>
    </row>
    <row r="47" spans="2:27" ht="45" x14ac:dyDescent="0.25">
      <c r="B47" s="1"/>
      <c r="C47" s="6" t="s">
        <v>24</v>
      </c>
      <c r="D47" s="16"/>
      <c r="E47" s="16"/>
      <c r="F47" s="16"/>
      <c r="G47" s="16" t="s">
        <v>36</v>
      </c>
      <c r="H47" s="5" t="s">
        <v>57</v>
      </c>
      <c r="I47" s="6" t="s">
        <v>65</v>
      </c>
      <c r="J47" s="6" t="s">
        <v>60</v>
      </c>
      <c r="K47" s="6" t="s">
        <v>61</v>
      </c>
      <c r="L47" s="27"/>
    </row>
    <row r="48" spans="2:27" ht="15.75" x14ac:dyDescent="0.25">
      <c r="B48" s="18" t="s">
        <v>22</v>
      </c>
      <c r="C48" s="1">
        <v>4</v>
      </c>
      <c r="D48" s="15"/>
      <c r="E48" s="15"/>
      <c r="F48" s="15"/>
      <c r="G48" s="17">
        <v>1.5774542460537191</v>
      </c>
      <c r="H48" s="9">
        <v>6.3098169842148764</v>
      </c>
      <c r="I48" s="8">
        <v>9.5</v>
      </c>
      <c r="J48" s="21">
        <v>-0.50559041946318428</v>
      </c>
      <c r="K48" s="21" t="s">
        <v>1</v>
      </c>
      <c r="L48" s="28"/>
    </row>
    <row r="49" spans="2:12" ht="15.75" x14ac:dyDescent="0.25">
      <c r="B49" s="13" t="s">
        <v>23</v>
      </c>
      <c r="C49" s="1">
        <v>4</v>
      </c>
      <c r="D49" s="15"/>
      <c r="E49" s="15"/>
      <c r="F49" s="15"/>
      <c r="G49" s="17">
        <v>1.5774542460537191</v>
      </c>
      <c r="H49" s="9">
        <v>6.3098169842148764</v>
      </c>
      <c r="I49" s="8">
        <v>7</v>
      </c>
      <c r="J49" s="21">
        <v>-0.10938241434129367</v>
      </c>
      <c r="K49" s="21" t="s">
        <v>1</v>
      </c>
      <c r="L49" s="28"/>
    </row>
    <row r="50" spans="2:12" ht="15.75" x14ac:dyDescent="0.25">
      <c r="B50" s="13" t="s">
        <v>27</v>
      </c>
      <c r="C50" s="1">
        <v>14</v>
      </c>
      <c r="D50" s="15"/>
      <c r="E50" s="15"/>
      <c r="F50" s="15"/>
      <c r="G50" s="17">
        <v>2.0409768657921177</v>
      </c>
      <c r="H50" s="9">
        <v>28.573676121089647</v>
      </c>
      <c r="I50" s="8">
        <v>32</v>
      </c>
      <c r="J50" s="21">
        <v>-0.11991190298337051</v>
      </c>
      <c r="K50" s="21" t="s">
        <v>1</v>
      </c>
      <c r="L50" s="28"/>
    </row>
    <row r="51" spans="2:12" ht="15.75" x14ac:dyDescent="0.25">
      <c r="B51" s="13" t="s">
        <v>28</v>
      </c>
      <c r="C51" s="1">
        <v>22</v>
      </c>
      <c r="D51" s="15"/>
      <c r="E51" s="15"/>
      <c r="F51" s="15"/>
      <c r="G51" s="17">
        <v>1.5787135842272204</v>
      </c>
      <c r="H51" s="9">
        <v>34.731698852998846</v>
      </c>
      <c r="I51" s="8">
        <v>47</v>
      </c>
      <c r="J51" s="21">
        <v>-0.3532306668592996</v>
      </c>
      <c r="K51" s="21" t="s">
        <v>1</v>
      </c>
      <c r="L51" s="28"/>
    </row>
    <row r="52" spans="2:12" ht="15.75" x14ac:dyDescent="0.25">
      <c r="B52" s="13" t="s">
        <v>25</v>
      </c>
      <c r="C52" s="1">
        <v>10</v>
      </c>
      <c r="D52" s="15"/>
      <c r="E52" s="15"/>
      <c r="F52" s="15"/>
      <c r="G52" s="17">
        <v>2.5213359856252042</v>
      </c>
      <c r="H52" s="9">
        <v>25.21335985625204</v>
      </c>
      <c r="I52" s="8">
        <v>40</v>
      </c>
      <c r="J52" s="21">
        <v>-0.58646052045623676</v>
      </c>
      <c r="K52" s="21" t="s">
        <v>1</v>
      </c>
      <c r="L52" s="28"/>
    </row>
    <row r="53" spans="2:12" ht="15.75" x14ac:dyDescent="0.25">
      <c r="B53" s="13" t="s">
        <v>31</v>
      </c>
      <c r="C53" s="1">
        <v>10</v>
      </c>
      <c r="D53" s="15"/>
      <c r="E53" s="15"/>
      <c r="F53" s="15"/>
      <c r="G53" s="17">
        <v>2.8070943905261081</v>
      </c>
      <c r="H53" s="9">
        <v>28.070943905261082</v>
      </c>
      <c r="I53" s="8">
        <v>40</v>
      </c>
      <c r="J53" s="21">
        <v>-0.42496098937745957</v>
      </c>
      <c r="K53" s="21" t="s">
        <v>1</v>
      </c>
      <c r="L53" s="28"/>
    </row>
    <row r="54" spans="2:12" ht="15.75" x14ac:dyDescent="0.25">
      <c r="B54" s="13" t="s">
        <v>26</v>
      </c>
      <c r="C54" s="1">
        <v>10</v>
      </c>
      <c r="D54" s="15"/>
      <c r="E54" s="15"/>
      <c r="F54" s="15"/>
      <c r="G54" s="17">
        <v>4.3211244937959385</v>
      </c>
      <c r="H54" s="9">
        <v>43.211244937959385</v>
      </c>
      <c r="I54" s="8">
        <v>40</v>
      </c>
      <c r="J54" s="21">
        <v>7.4315029399637425E-2</v>
      </c>
      <c r="K54" s="29">
        <v>401.40561724492318</v>
      </c>
      <c r="L54" s="28"/>
    </row>
    <row r="55" spans="2:12" ht="15.75" x14ac:dyDescent="0.25">
      <c r="B55" s="13" t="s">
        <v>29</v>
      </c>
      <c r="C55" s="1">
        <v>14</v>
      </c>
      <c r="D55" s="15"/>
      <c r="E55" s="15"/>
      <c r="F55" s="15"/>
      <c r="G55" s="17">
        <v>4.1683433405221759</v>
      </c>
      <c r="H55" s="9">
        <v>58.356806767310459</v>
      </c>
      <c r="I55" s="8">
        <v>32</v>
      </c>
      <c r="J55" s="21">
        <v>0.45164922872501423</v>
      </c>
      <c r="K55" s="29">
        <v>411.82510573922593</v>
      </c>
      <c r="L55" s="28"/>
    </row>
    <row r="56" spans="2:12" ht="15.75" x14ac:dyDescent="0.25">
      <c r="B56" s="13" t="s">
        <v>30</v>
      </c>
      <c r="C56" s="1">
        <v>22</v>
      </c>
      <c r="D56" s="15"/>
      <c r="E56" s="15"/>
      <c r="F56" s="15"/>
      <c r="G56" s="17">
        <v>3.6461725115568684</v>
      </c>
      <c r="H56" s="9">
        <v>80.215795254251105</v>
      </c>
      <c r="I56" s="8">
        <v>47</v>
      </c>
      <c r="J56" s="21">
        <v>0.41408048313889656</v>
      </c>
      <c r="K56" s="21" t="s">
        <v>1</v>
      </c>
      <c r="L56" s="28"/>
    </row>
    <row r="57" spans="2:12" ht="15.75" x14ac:dyDescent="0.25">
      <c r="B57" s="13" t="s">
        <v>33</v>
      </c>
      <c r="C57" s="1">
        <v>4</v>
      </c>
      <c r="D57" s="15"/>
      <c r="E57" s="15"/>
      <c r="F57" s="15"/>
      <c r="G57" s="17">
        <v>2.039805253685298</v>
      </c>
      <c r="H57" s="9">
        <v>8.1592210147411919</v>
      </c>
      <c r="I57" s="8">
        <v>15</v>
      </c>
      <c r="J57" s="21">
        <v>-0.83841079594481305</v>
      </c>
      <c r="K57" s="21" t="s">
        <v>1</v>
      </c>
      <c r="L57" s="28"/>
    </row>
    <row r="58" spans="2:12" ht="15.75" x14ac:dyDescent="0.25">
      <c r="B58" s="13" t="s">
        <v>34</v>
      </c>
      <c r="C58" s="1">
        <v>4</v>
      </c>
      <c r="D58" s="15"/>
      <c r="E58" s="15"/>
      <c r="F58" s="15"/>
      <c r="G58" s="17">
        <v>4.0879377437129252</v>
      </c>
      <c r="H58" s="9">
        <v>16.351750974851701</v>
      </c>
      <c r="I58" s="8">
        <v>15</v>
      </c>
      <c r="J58" s="21">
        <v>8.26670475186808E-2</v>
      </c>
      <c r="K58" s="21" t="s">
        <v>1</v>
      </c>
      <c r="L58" s="28"/>
    </row>
  </sheetData>
  <sheetProtection algorithmName="SHA-512" hashValue="AXcKDVDXMhYt1GqqxKgsV5ySLhaeFbLALFuWcGS8wpYCdNxAX5Lrsik6SjvGkqbEi0L6IAeG4KPoTWYbaP5Xsg==" saltValue="kZSmrbWoYByYJ52Hs499Zg==" spinCount="100000" sheet="1" objects="1" scenarios="1" selectLockedCells="1" selectUnlockedCells="1"/>
  <mergeCells count="14">
    <mergeCell ref="B46:H46"/>
    <mergeCell ref="I46:K46"/>
    <mergeCell ref="N27:Q27"/>
    <mergeCell ref="S27:V27"/>
    <mergeCell ref="X27:AA27"/>
    <mergeCell ref="B4:H4"/>
    <mergeCell ref="I4:L4"/>
    <mergeCell ref="B27:H27"/>
    <mergeCell ref="I27:L27"/>
    <mergeCell ref="AC4:AF4"/>
    <mergeCell ref="H2:Q2"/>
    <mergeCell ref="N4:Q4"/>
    <mergeCell ref="S4:V4"/>
    <mergeCell ref="X4:AA4"/>
  </mergeCells>
  <conditionalFormatting sqref="T6:U6">
    <cfRule type="colorScale" priority="36">
      <colorScale>
        <cfvo type="min"/>
        <cfvo type="percent" val="50"/>
        <cfvo type="percent" val="85"/>
        <color rgb="FF63BE7B"/>
        <color rgb="FFFFEF9F"/>
        <color rgb="FFD00000"/>
      </colorScale>
    </cfRule>
  </conditionalFormatting>
  <conditionalFormatting sqref="Y6:Z6">
    <cfRule type="colorScale" priority="35">
      <colorScale>
        <cfvo type="min"/>
        <cfvo type="percent" val="50"/>
        <cfvo type="percent" val="85"/>
        <color rgb="FF63BE7B"/>
        <color rgb="FFFFEF9F"/>
        <color rgb="FFD00000"/>
      </colorScale>
    </cfRule>
  </conditionalFormatting>
  <conditionalFormatting sqref="O6:P6 O5">
    <cfRule type="colorScale" priority="42">
      <colorScale>
        <cfvo type="min"/>
        <cfvo type="percent" val="50"/>
        <cfvo type="percent" val="85"/>
        <color rgb="FF63BE7B"/>
        <color rgb="FFFFEF9F"/>
        <color rgb="FFD00000"/>
      </colorScale>
    </cfRule>
  </conditionalFormatting>
  <conditionalFormatting sqref="O7:O24">
    <cfRule type="colorScale" priority="31">
      <colorScale>
        <cfvo type="num" val="0"/>
        <cfvo type="num" val="0.4"/>
        <cfvo type="num" val="1"/>
        <color rgb="FF00B050"/>
        <color rgb="FFFFFF00"/>
        <color rgb="FFFF0000"/>
      </colorScale>
    </cfRule>
  </conditionalFormatting>
  <conditionalFormatting sqref="J7:J24">
    <cfRule type="colorScale" priority="30">
      <colorScale>
        <cfvo type="num" val="0"/>
        <cfvo type="num" val="0.4"/>
        <cfvo type="num" val="1"/>
        <color rgb="FF00B050"/>
        <color rgb="FFFFFF00"/>
        <color rgb="FFFF0000"/>
      </colorScale>
    </cfRule>
  </conditionalFormatting>
  <conditionalFormatting sqref="T7:T24">
    <cfRule type="colorScale" priority="29">
      <colorScale>
        <cfvo type="num" val="0"/>
        <cfvo type="num" val="0.4"/>
        <cfvo type="num" val="1"/>
        <color rgb="FF00B050"/>
        <color rgb="FFFFFF00"/>
        <color rgb="FFFF0000"/>
      </colorScale>
    </cfRule>
  </conditionalFormatting>
  <conditionalFormatting sqref="Y7:Y24">
    <cfRule type="colorScale" priority="28">
      <colorScale>
        <cfvo type="num" val="0"/>
        <cfvo type="num" val="0.4"/>
        <cfvo type="num" val="1"/>
        <color rgb="FF00B050"/>
        <color rgb="FFFFFF00"/>
        <color rgb="FFFF0000"/>
      </colorScale>
    </cfRule>
  </conditionalFormatting>
  <conditionalFormatting sqref="J5:K5">
    <cfRule type="colorScale" priority="24">
      <colorScale>
        <cfvo type="min"/>
        <cfvo type="percent" val="50"/>
        <cfvo type="percent" val="85"/>
        <color rgb="FF63BE7B"/>
        <color rgb="FFFFEF9F"/>
        <color rgb="FFD00000"/>
      </colorScale>
    </cfRule>
  </conditionalFormatting>
  <conditionalFormatting sqref="J29:J40">
    <cfRule type="colorScale" priority="23">
      <colorScale>
        <cfvo type="num" val="0"/>
        <cfvo type="num" val="0.4"/>
        <cfvo type="num" val="1"/>
        <color rgb="FF00B050"/>
        <color rgb="FFFFFF00"/>
        <color rgb="FFFF0000"/>
      </colorScale>
    </cfRule>
  </conditionalFormatting>
  <conditionalFormatting sqref="J48:J58">
    <cfRule type="colorScale" priority="22">
      <colorScale>
        <cfvo type="num" val="0"/>
        <cfvo type="num" val="0.4"/>
        <cfvo type="num" val="1"/>
        <color rgb="FF00B050"/>
        <color rgb="FFFFFF00"/>
        <color rgb="FFFF0000"/>
      </colorScale>
    </cfRule>
  </conditionalFormatting>
  <conditionalFormatting sqref="J28:K28">
    <cfRule type="colorScale" priority="21">
      <colorScale>
        <cfvo type="min"/>
        <cfvo type="percent" val="50"/>
        <cfvo type="percent" val="85"/>
        <color rgb="FF63BE7B"/>
        <color rgb="FFFFEF9F"/>
        <color rgb="FFD00000"/>
      </colorScale>
    </cfRule>
  </conditionalFormatting>
  <conditionalFormatting sqref="J47:K47">
    <cfRule type="colorScale" priority="20">
      <colorScale>
        <cfvo type="min"/>
        <cfvo type="percent" val="50"/>
        <cfvo type="percent" val="85"/>
        <color rgb="FF63BE7B"/>
        <color rgb="FFFFEF9F"/>
        <color rgb="FFD00000"/>
      </colorScale>
    </cfRule>
  </conditionalFormatting>
  <conditionalFormatting sqref="T5">
    <cfRule type="colorScale" priority="18">
      <colorScale>
        <cfvo type="min"/>
        <cfvo type="percent" val="50"/>
        <cfvo type="percent" val="85"/>
        <color rgb="FF63BE7B"/>
        <color rgb="FFFFEF9F"/>
        <color rgb="FFD00000"/>
      </colorScale>
    </cfRule>
  </conditionalFormatting>
  <conditionalFormatting sqref="Y5">
    <cfRule type="colorScale" priority="17">
      <colorScale>
        <cfvo type="min"/>
        <cfvo type="percent" val="50"/>
        <cfvo type="percent" val="85"/>
        <color rgb="FF63BE7B"/>
        <color rgb="FFFFEF9F"/>
        <color rgb="FFD00000"/>
      </colorScale>
    </cfRule>
  </conditionalFormatting>
  <conditionalFormatting sqref="O28:P28">
    <cfRule type="colorScale" priority="15">
      <colorScale>
        <cfvo type="min"/>
        <cfvo type="percent" val="50"/>
        <cfvo type="percent" val="85"/>
        <color rgb="FF63BE7B"/>
        <color rgb="FFFFEF9F"/>
        <color rgb="FFD00000"/>
      </colorScale>
    </cfRule>
  </conditionalFormatting>
  <conditionalFormatting sqref="O29:O40">
    <cfRule type="colorScale" priority="10">
      <colorScale>
        <cfvo type="num" val="0"/>
        <cfvo type="num" val="0.4"/>
        <cfvo type="num" val="1"/>
        <color rgb="FF00B050"/>
        <color rgb="FFFFFF00"/>
        <color rgb="FFFF0000"/>
      </colorScale>
    </cfRule>
  </conditionalFormatting>
  <conditionalFormatting sqref="P5">
    <cfRule type="colorScale" priority="9">
      <colorScale>
        <cfvo type="min"/>
        <cfvo type="percent" val="50"/>
        <cfvo type="percent" val="85"/>
        <color rgb="FF63BE7B"/>
        <color rgb="FFFFEF9F"/>
        <color rgb="FFD00000"/>
      </colorScale>
    </cfRule>
  </conditionalFormatting>
  <conditionalFormatting sqref="U5">
    <cfRule type="colorScale" priority="8">
      <colorScale>
        <cfvo type="min"/>
        <cfvo type="percent" val="50"/>
        <cfvo type="percent" val="85"/>
        <color rgb="FF63BE7B"/>
        <color rgb="FFFFEF9F"/>
        <color rgb="FFD00000"/>
      </colorScale>
    </cfRule>
  </conditionalFormatting>
  <conditionalFormatting sqref="Z5">
    <cfRule type="colorScale" priority="7">
      <colorScale>
        <cfvo type="min"/>
        <cfvo type="percent" val="50"/>
        <cfvo type="percent" val="85"/>
        <color rgb="FF63BE7B"/>
        <color rgb="FFFFEF9F"/>
        <color rgb="FFD00000"/>
      </colorScale>
    </cfRule>
  </conditionalFormatting>
  <conditionalFormatting sqref="T28:U28">
    <cfRule type="colorScale" priority="6">
      <colorScale>
        <cfvo type="min"/>
        <cfvo type="percent" val="50"/>
        <cfvo type="percent" val="85"/>
        <color rgb="FF63BE7B"/>
        <color rgb="FFFFEF9F"/>
        <color rgb="FFD00000"/>
      </colorScale>
    </cfRule>
  </conditionalFormatting>
  <conditionalFormatting sqref="T29:T40">
    <cfRule type="colorScale" priority="5">
      <colorScale>
        <cfvo type="num" val="0"/>
        <cfvo type="num" val="0.4"/>
        <cfvo type="num" val="1"/>
        <color rgb="FF00B050"/>
        <color rgb="FFFFFF00"/>
        <color rgb="FFFF0000"/>
      </colorScale>
    </cfRule>
  </conditionalFormatting>
  <conditionalFormatting sqref="Y28:Z28">
    <cfRule type="colorScale" priority="4">
      <colorScale>
        <cfvo type="min"/>
        <cfvo type="percent" val="50"/>
        <cfvo type="percent" val="85"/>
        <color rgb="FF63BE7B"/>
        <color rgb="FFFFEF9F"/>
        <color rgb="FFD00000"/>
      </colorScale>
    </cfRule>
  </conditionalFormatting>
  <conditionalFormatting sqref="Y29:Y40">
    <cfRule type="colorScale" priority="3">
      <colorScale>
        <cfvo type="num" val="0"/>
        <cfvo type="num" val="0.4"/>
        <cfvo type="num" val="1"/>
        <color rgb="FF00B050"/>
        <color rgb="FFFFFF00"/>
        <color rgb="FFFF0000"/>
      </colorScale>
    </cfRule>
  </conditionalFormatting>
  <conditionalFormatting sqref="AD5">
    <cfRule type="colorScale" priority="2">
      <colorScale>
        <cfvo type="min"/>
        <cfvo type="percent" val="50"/>
        <cfvo type="percent" val="85"/>
        <color rgb="FF63BE7B"/>
        <color rgb="FFFFEF9F"/>
        <color rgb="FFD00000"/>
      </colorScale>
    </cfRule>
  </conditionalFormatting>
  <conditionalFormatting sqref="AE5">
    <cfRule type="colorScale" priority="1">
      <colorScale>
        <cfvo type="min"/>
        <cfvo type="percent" val="50"/>
        <cfvo type="percent" val="85"/>
        <color rgb="FF63BE7B"/>
        <color rgb="FFFFEF9F"/>
        <color rgb="FFD00000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D16" sqref="D16"/>
    </sheetView>
  </sheetViews>
  <sheetFormatPr baseColWidth="10" defaultRowHeight="15" x14ac:dyDescent="0.25"/>
  <cols>
    <col min="1" max="1" width="23.5703125" bestFit="1" customWidth="1"/>
    <col min="2" max="6" width="14.5703125" bestFit="1" customWidth="1"/>
  </cols>
  <sheetData>
    <row r="1" spans="1:6" x14ac:dyDescent="0.25">
      <c r="A1" s="57" t="s">
        <v>80</v>
      </c>
      <c r="B1" s="58"/>
      <c r="C1" s="58"/>
      <c r="D1" s="58"/>
      <c r="E1" s="58"/>
      <c r="F1" s="59"/>
    </row>
    <row r="2" spans="1:6" x14ac:dyDescent="0.25">
      <c r="A2" s="49" t="s">
        <v>71</v>
      </c>
      <c r="B2" s="49">
        <v>2019</v>
      </c>
      <c r="C2" s="50">
        <v>0.05</v>
      </c>
      <c r="D2" s="50">
        <v>0.1</v>
      </c>
      <c r="E2" s="50">
        <v>0.15</v>
      </c>
      <c r="F2" s="50">
        <v>1</v>
      </c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73</v>
      </c>
      <c r="B4" s="8">
        <v>1448216.77</v>
      </c>
      <c r="C4" s="8">
        <v>1520627.6085000001</v>
      </c>
      <c r="D4" s="8">
        <v>1593038.4470000002</v>
      </c>
      <c r="E4" s="8">
        <v>1665449.2855</v>
      </c>
      <c r="F4" s="8">
        <f>B4+B6</f>
        <v>3828098.61</v>
      </c>
    </row>
    <row r="5" spans="1:6" x14ac:dyDescent="0.25">
      <c r="A5" s="1" t="s">
        <v>72</v>
      </c>
      <c r="B5" s="8">
        <v>3718579.49</v>
      </c>
      <c r="C5" s="8">
        <v>3811543.97725</v>
      </c>
      <c r="D5" s="8">
        <v>3811543.97725</v>
      </c>
      <c r="E5" s="8">
        <v>3811543.97725</v>
      </c>
      <c r="F5" s="8">
        <f>B5</f>
        <v>3718579.49</v>
      </c>
    </row>
    <row r="6" spans="1:6" x14ac:dyDescent="0.25">
      <c r="A6" s="1" t="s">
        <v>70</v>
      </c>
      <c r="B6" s="8">
        <v>2379881.84</v>
      </c>
      <c r="C6" s="8">
        <v>2401426.9679986937</v>
      </c>
      <c r="D6" s="8">
        <v>2325523.1319960821</v>
      </c>
      <c r="E6" s="8">
        <v>2249619.2959934711</v>
      </c>
      <c r="F6" s="8">
        <v>0</v>
      </c>
    </row>
    <row r="7" spans="1:6" x14ac:dyDescent="0.25">
      <c r="A7" s="1"/>
      <c r="B7" s="8"/>
      <c r="C7" s="8"/>
      <c r="D7" s="8"/>
      <c r="E7" s="8"/>
      <c r="F7" s="8"/>
    </row>
    <row r="8" spans="1:6" x14ac:dyDescent="0.25">
      <c r="A8" s="1" t="s">
        <v>69</v>
      </c>
      <c r="B8" s="51">
        <v>0.38945429938893145</v>
      </c>
      <c r="C8" s="52">
        <v>0.38771199605730589</v>
      </c>
      <c r="D8" s="52">
        <v>0.40653653512525106</v>
      </c>
      <c r="E8" s="52">
        <v>0.4253946644440863</v>
      </c>
      <c r="F8" s="52">
        <v>1</v>
      </c>
    </row>
    <row r="12" spans="1:6" x14ac:dyDescent="0.25">
      <c r="B12" s="36"/>
      <c r="C12" s="36"/>
      <c r="D12" s="36"/>
      <c r="E12" s="36"/>
    </row>
    <row r="14" spans="1:6" x14ac:dyDescent="0.25">
      <c r="C14" s="36"/>
      <c r="D14" s="36"/>
      <c r="E14" s="36"/>
    </row>
  </sheetData>
  <sheetProtection algorithmName="SHA-512" hashValue="N8OmYF7lwiHMhRnocLEaG19UGvWMIEn+XXiYUPVD41FjdFN2m82M9uS98KKESW41MCwgHJEDfI6DxT01R+3mMA==" saltValue="gAZ4PvTid5rL93l4mbqs4Q==" spinCount="100000" sheet="1" objects="1" scenarios="1" selectLockedCells="1" selectUnlockedCells="1"/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JARDUERA KOSTUA</vt:lpstr>
      <vt:lpstr>AUTOFINANCIACION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2020-11-12T10:35:38Z</dcterms:modified>
</cp:coreProperties>
</file>